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88" yWindow="2400" windowWidth="15132" windowHeight="9300" activeTab="0"/>
  </bookViews>
  <sheets>
    <sheet name="Základní část" sheetId="1" r:id="rId1"/>
  </sheets>
  <definedNames>
    <definedName name="_xlnm._FilterDatabase" localSheetId="0" hidden="1">'Základní část'!$B$1:$C$53</definedName>
    <definedName name="Team">'Základní část'!$C$2:$C$53</definedName>
  </definedNames>
  <calcPr fullCalcOnLoad="1"/>
</workbook>
</file>

<file path=xl/sharedStrings.xml><?xml version="1.0" encoding="utf-8"?>
<sst xmlns="http://schemas.openxmlformats.org/spreadsheetml/2006/main" count="124" uniqueCount="79">
  <si>
    <t>Draci</t>
  </si>
  <si>
    <t>Jméno</t>
  </si>
  <si>
    <t>Team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</si>
  <si>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</si>
  <si>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</si>
  <si>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</si>
  <si>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</si>
  <si>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</si>
  <si>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</si>
  <si>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</si>
  <si>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</si>
  <si>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</si>
  <si>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</si>
  <si>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11. kolo</t>
  </si>
  <si>
    <t>12. kolo</t>
  </si>
  <si>
    <t>13. kolo</t>
  </si>
  <si>
    <t>14. kolo</t>
  </si>
  <si>
    <t>Sportex</t>
  </si>
  <si>
    <t>Nandali si</t>
  </si>
  <si>
    <t>Průměr na hru</t>
  </si>
  <si>
    <t>Nához</t>
  </si>
  <si>
    <t>Počet her</t>
  </si>
  <si>
    <t>Kott Mila</t>
  </si>
  <si>
    <t>Cichra Franta</t>
  </si>
  <si>
    <t>Zajíček Lukáš</t>
  </si>
  <si>
    <t>Volčík Michal</t>
  </si>
  <si>
    <t>Kameš Miroslav</t>
  </si>
  <si>
    <t>Pořadí</t>
  </si>
  <si>
    <t>Darebáci</t>
  </si>
  <si>
    <t>Ani kilo</t>
  </si>
  <si>
    <t>Lián</t>
  </si>
  <si>
    <t>Kostříž Petr</t>
  </si>
  <si>
    <t>Hypš</t>
  </si>
  <si>
    <t>Carva</t>
  </si>
  <si>
    <t>Váňa Martin</t>
  </si>
  <si>
    <t>Balek Jiří</t>
  </si>
  <si>
    <t>Rajčan</t>
  </si>
  <si>
    <t>Vacek</t>
  </si>
  <si>
    <t>Vázler Jakub</t>
  </si>
  <si>
    <t>David Vladimír</t>
  </si>
  <si>
    <t>Starý Dan</t>
  </si>
  <si>
    <t>David Michal</t>
  </si>
  <si>
    <t>Balek V.</t>
  </si>
  <si>
    <t>Zajíček Michal</t>
  </si>
  <si>
    <t>Brychca</t>
  </si>
  <si>
    <t>Mikeš</t>
  </si>
  <si>
    <t>Hanek</t>
  </si>
  <si>
    <t>Leváci</t>
  </si>
  <si>
    <t>Bank - Bedej</t>
  </si>
  <si>
    <t>Muts Oleg</t>
  </si>
  <si>
    <t>Pron Kolya</t>
  </si>
  <si>
    <t>Razima</t>
  </si>
  <si>
    <t>Stejskal Aleš</t>
  </si>
  <si>
    <t>David</t>
  </si>
  <si>
    <t>Šikýř</t>
  </si>
  <si>
    <t>Váňa</t>
  </si>
  <si>
    <t>Hejda</t>
  </si>
  <si>
    <t>Raketový feny</t>
  </si>
  <si>
    <t>Humeš</t>
  </si>
  <si>
    <t>Rásocha</t>
  </si>
  <si>
    <t>Gebarovský</t>
  </si>
  <si>
    <t>Pilský David</t>
  </si>
  <si>
    <t>Beran</t>
  </si>
  <si>
    <t>Brothánek</t>
  </si>
  <si>
    <t>Nezávislí</t>
  </si>
  <si>
    <t>Vázler</t>
  </si>
  <si>
    <t>Kamírová</t>
  </si>
  <si>
    <t>Mrázek</t>
  </si>
  <si>
    <t>Leška</t>
  </si>
  <si>
    <t>Bláha Luboš</t>
  </si>
  <si>
    <t>Bína Petr</t>
  </si>
  <si>
    <t>Moroz</t>
  </si>
  <si>
    <t>Matoušek</t>
  </si>
  <si>
    <t>Marsi</t>
  </si>
  <si>
    <t>Pašek</t>
  </si>
  <si>
    <t>Goldman</t>
  </si>
  <si>
    <t>Bečka</t>
  </si>
  <si>
    <t>Podlaha</t>
  </si>
  <si>
    <t>Čamra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</si>
</sst>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0" fillId="0" borderId="20" xfId="0" applyNumberForma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horizontal="center"/>
    </xf>
    <xf numFmtId="2" fontId="0" fillId="33" borderId="20" xfId="0" applyNumberForma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2" fontId="0" fillId="33" borderId="29" xfId="0" applyNumberFormat="1" applyFill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AI55"/>
  <sheetViews>
    <sheetView showGridLines="0" tabSelected="1" zoomScale="145" zoomScaleNormal="145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6" sqref="P6"/>
    </sheetView>
  </sheetViews>
  <sheetFormatPr defaultColWidth="9.140625" defaultRowHeight="12.75"/>
  <cols>
    <col min="1" max="1" width="7.00390625" style="13" customWidth="1"/>
    <col min="2" max="3" width="20.28125" style="0" customWidth="1"/>
    <col min="4" max="31" width="5.7109375" style="0" customWidth="1"/>
    <col min="32" max="32" width="8.421875" style="0" customWidth="1"/>
    <col min="33" max="33" width="7.7109375" style="10" customWidth="1"/>
    <col min="34" max="34" width="14.421875" style="0" customWidth="1"/>
    <col min="35" max="35" width="0.13671875" style="22" customWidth="1"/>
  </cols>
  <sheetData>
    <row r="1" spans="1:34" ht="31.5" customHeight="1" thickBot="1">
      <c r="A1" s="12" t="s">
        <v>27</v>
      </c>
      <c r="B1" s="4" t="s">
        <v>1</v>
      </c>
      <c r="C1" s="6" t="s">
        <v>2</v>
      </c>
      <c r="D1" s="40" t="s">
        <v>3</v>
      </c>
      <c r="E1" s="41"/>
      <c r="F1" s="41" t="s">
        <v>4</v>
      </c>
      <c r="G1" s="41"/>
      <c r="H1" s="42" t="s">
        <v>5</v>
      </c>
      <c r="I1" s="42"/>
      <c r="J1" s="42" t="s">
        <v>6</v>
      </c>
      <c r="K1" s="42"/>
      <c r="L1" s="42" t="s">
        <v>7</v>
      </c>
      <c r="M1" s="42"/>
      <c r="N1" s="42" t="s">
        <v>8</v>
      </c>
      <c r="O1" s="42"/>
      <c r="P1" s="42" t="s">
        <v>9</v>
      </c>
      <c r="Q1" s="42"/>
      <c r="R1" s="42" t="s">
        <v>10</v>
      </c>
      <c r="S1" s="42"/>
      <c r="T1" s="42" t="s">
        <v>11</v>
      </c>
      <c r="U1" s="42"/>
      <c r="V1" s="42" t="s">
        <v>12</v>
      </c>
      <c r="W1" s="42"/>
      <c r="X1" s="42" t="s">
        <v>13</v>
      </c>
      <c r="Y1" s="42"/>
      <c r="Z1" s="42" t="s">
        <v>14</v>
      </c>
      <c r="AA1" s="42"/>
      <c r="AB1" s="42" t="s">
        <v>15</v>
      </c>
      <c r="AC1" s="42"/>
      <c r="AD1" s="42" t="s">
        <v>16</v>
      </c>
      <c r="AE1" s="42"/>
      <c r="AF1" s="7" t="s">
        <v>20</v>
      </c>
      <c r="AG1" s="9" t="s">
        <v>21</v>
      </c>
      <c r="AH1" s="21" t="s">
        <v>19</v>
      </c>
    </row>
    <row r="2" spans="1:35" ht="12.75">
      <c r="A2" s="14">
        <v>1</v>
      </c>
      <c r="B2" s="1" t="s">
        <v>60</v>
      </c>
      <c r="C2" s="3" t="s">
        <v>28</v>
      </c>
      <c r="D2" s="5"/>
      <c r="E2" s="2"/>
      <c r="F2" s="2"/>
      <c r="G2" s="2"/>
      <c r="H2" s="2"/>
      <c r="I2" s="2"/>
      <c r="J2" s="2"/>
      <c r="K2" s="2"/>
      <c r="L2" s="2">
        <v>157</v>
      </c>
      <c r="M2" s="2">
        <v>164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>
        <v>156</v>
      </c>
      <c r="AC2" s="2">
        <v>226</v>
      </c>
      <c r="AD2" s="2"/>
      <c r="AE2" s="2"/>
      <c r="AF2" s="8">
        <f>SUM(D2:AE2)</f>
        <v>703</v>
      </c>
      <c r="AG2" s="11">
        <f>COUNT(D2:AE2)</f>
        <v>4</v>
      </c>
      <c r="AH2" s="20">
        <f>AF2/AG2</f>
        <v>175.75</v>
      </c>
      <c r="AI2" s="22" t="str">
        <f>IF(AG2&lt;19,"0","1")</f>
        <v>0</v>
      </c>
    </row>
    <row r="3" spans="1:35" ht="12.75">
      <c r="A3" s="14">
        <f>A2+1</f>
        <v>2</v>
      </c>
      <c r="B3" s="1" t="s">
        <v>42</v>
      </c>
      <c r="C3" s="3" t="s">
        <v>29</v>
      </c>
      <c r="D3" s="5"/>
      <c r="E3" s="2"/>
      <c r="F3" s="2"/>
      <c r="G3" s="2"/>
      <c r="H3" s="2"/>
      <c r="I3" s="2"/>
      <c r="J3" s="2">
        <v>136</v>
      </c>
      <c r="K3" s="2">
        <v>141</v>
      </c>
      <c r="L3" s="2">
        <v>141</v>
      </c>
      <c r="M3" s="2">
        <v>171</v>
      </c>
      <c r="N3" s="2">
        <v>174</v>
      </c>
      <c r="O3" s="2">
        <v>139</v>
      </c>
      <c r="P3" s="2">
        <v>165</v>
      </c>
      <c r="Q3" s="2">
        <v>170</v>
      </c>
      <c r="R3" s="2"/>
      <c r="S3" s="2"/>
      <c r="T3" s="2"/>
      <c r="U3" s="2"/>
      <c r="V3" s="2">
        <v>147</v>
      </c>
      <c r="W3" s="2">
        <v>158</v>
      </c>
      <c r="X3" s="2">
        <v>219</v>
      </c>
      <c r="Y3" s="2">
        <v>166</v>
      </c>
      <c r="Z3" s="2">
        <v>180</v>
      </c>
      <c r="AA3" s="2">
        <v>197</v>
      </c>
      <c r="AB3" s="2">
        <v>191</v>
      </c>
      <c r="AC3" s="2">
        <v>167</v>
      </c>
      <c r="AD3" s="2">
        <v>195</v>
      </c>
      <c r="AE3" s="2">
        <v>147</v>
      </c>
      <c r="AF3" s="8">
        <f>SUM(D3:AE3)</f>
        <v>3004</v>
      </c>
      <c r="AG3" s="11">
        <f>COUNT(D3:AE3)</f>
        <v>18</v>
      </c>
      <c r="AH3" s="20">
        <f>AF3/AG3</f>
        <v>166.88888888888889</v>
      </c>
      <c r="AI3" s="22" t="str">
        <f>IF(AG3&lt;19,"0","1")</f>
        <v>0</v>
      </c>
    </row>
    <row r="4" spans="1:35" ht="12.75">
      <c r="A4" s="14">
        <f>A3+1</f>
        <v>3</v>
      </c>
      <c r="B4" s="1" t="s">
        <v>31</v>
      </c>
      <c r="C4" s="3" t="s">
        <v>29</v>
      </c>
      <c r="D4" s="5"/>
      <c r="E4" s="2"/>
      <c r="F4" s="2">
        <v>175</v>
      </c>
      <c r="G4" s="2">
        <v>133</v>
      </c>
      <c r="H4" s="2">
        <v>142</v>
      </c>
      <c r="I4" s="2">
        <v>150</v>
      </c>
      <c r="J4" s="2"/>
      <c r="K4" s="2"/>
      <c r="L4" s="2">
        <v>164</v>
      </c>
      <c r="M4" s="2">
        <v>165</v>
      </c>
      <c r="N4" s="2"/>
      <c r="O4" s="2"/>
      <c r="P4" s="2">
        <v>149</v>
      </c>
      <c r="Q4" s="2">
        <v>156</v>
      </c>
      <c r="R4" s="2">
        <v>187</v>
      </c>
      <c r="S4" s="2">
        <v>185</v>
      </c>
      <c r="T4" s="2"/>
      <c r="U4" s="2"/>
      <c r="V4" s="2"/>
      <c r="W4" s="2"/>
      <c r="X4" s="2"/>
      <c r="Y4" s="2"/>
      <c r="Z4" s="2"/>
      <c r="AA4" s="2"/>
      <c r="AB4" s="2">
        <v>179</v>
      </c>
      <c r="AC4" s="2">
        <v>177</v>
      </c>
      <c r="AD4" s="2">
        <v>145</v>
      </c>
      <c r="AE4" s="2">
        <v>141</v>
      </c>
      <c r="AF4" s="8">
        <f>SUM(D4:AE4)</f>
        <v>2248</v>
      </c>
      <c r="AG4" s="11">
        <f>COUNT(D4:AE4)</f>
        <v>14</v>
      </c>
      <c r="AH4" s="20">
        <f>AF4/AG4</f>
        <v>160.57142857142858</v>
      </c>
      <c r="AI4" s="22" t="str">
        <f aca="true" t="shared" si="0" ref="AI4:AI11">IF(AG4&lt;19,"0","1")</f>
        <v>0</v>
      </c>
    </row>
    <row r="5" spans="1:35" ht="12.75">
      <c r="A5" s="14">
        <f>A4+1</f>
        <v>4</v>
      </c>
      <c r="B5" s="1" t="s">
        <v>35</v>
      </c>
      <c r="C5" s="3" t="s">
        <v>29</v>
      </c>
      <c r="D5" s="5"/>
      <c r="E5" s="2"/>
      <c r="F5" s="2"/>
      <c r="G5" s="2"/>
      <c r="H5" s="2">
        <v>193</v>
      </c>
      <c r="I5" s="2">
        <v>126</v>
      </c>
      <c r="J5" s="2"/>
      <c r="K5" s="2"/>
      <c r="L5" s="2"/>
      <c r="M5" s="2"/>
      <c r="N5" s="2">
        <v>140</v>
      </c>
      <c r="O5" s="2">
        <v>186</v>
      </c>
      <c r="P5" s="2"/>
      <c r="Q5" s="2"/>
      <c r="R5" s="2">
        <v>143</v>
      </c>
      <c r="S5" s="2">
        <v>164</v>
      </c>
      <c r="T5" s="2"/>
      <c r="U5" s="2"/>
      <c r="V5" s="2"/>
      <c r="W5" s="2"/>
      <c r="X5" s="2">
        <v>172</v>
      </c>
      <c r="Y5" s="2">
        <v>135</v>
      </c>
      <c r="Z5" s="2">
        <v>161</v>
      </c>
      <c r="AA5" s="2">
        <v>163</v>
      </c>
      <c r="AB5" s="2"/>
      <c r="AC5" s="2"/>
      <c r="AD5" s="2"/>
      <c r="AE5" s="2"/>
      <c r="AF5" s="8">
        <f>SUM(D5:AE5)</f>
        <v>1583</v>
      </c>
      <c r="AG5" s="11">
        <f>COUNT(D5:AE5)</f>
        <v>10</v>
      </c>
      <c r="AH5" s="20">
        <f>AF5/AG5</f>
        <v>158.3</v>
      </c>
      <c r="AI5" s="22" t="str">
        <f t="shared" si="0"/>
        <v>0</v>
      </c>
    </row>
    <row r="6" spans="1:35" ht="12.75">
      <c r="A6" s="14">
        <f>A5+1</f>
        <v>5</v>
      </c>
      <c r="B6" s="1" t="s">
        <v>34</v>
      </c>
      <c r="C6" s="3" t="s">
        <v>29</v>
      </c>
      <c r="D6" s="5">
        <v>145</v>
      </c>
      <c r="E6" s="2">
        <v>181</v>
      </c>
      <c r="F6" s="2">
        <v>176</v>
      </c>
      <c r="G6" s="2">
        <v>190</v>
      </c>
      <c r="H6" s="2">
        <v>127</v>
      </c>
      <c r="I6" s="2">
        <v>128</v>
      </c>
      <c r="J6" s="2">
        <v>146</v>
      </c>
      <c r="K6" s="2">
        <v>169</v>
      </c>
      <c r="L6" s="2">
        <v>142</v>
      </c>
      <c r="M6" s="2">
        <v>175</v>
      </c>
      <c r="N6" s="2">
        <v>170</v>
      </c>
      <c r="O6" s="2">
        <v>149</v>
      </c>
      <c r="P6" s="2">
        <v>146</v>
      </c>
      <c r="Q6" s="2">
        <v>172</v>
      </c>
      <c r="R6" s="2">
        <v>202</v>
      </c>
      <c r="S6" s="2">
        <v>174</v>
      </c>
      <c r="T6" s="2">
        <v>111</v>
      </c>
      <c r="U6" s="2">
        <v>137</v>
      </c>
      <c r="V6" s="2">
        <v>166</v>
      </c>
      <c r="W6" s="2">
        <v>162</v>
      </c>
      <c r="X6" s="2"/>
      <c r="Y6" s="2"/>
      <c r="Z6" s="2">
        <v>141</v>
      </c>
      <c r="AA6" s="2">
        <v>133</v>
      </c>
      <c r="AB6" s="2">
        <v>156</v>
      </c>
      <c r="AC6" s="2">
        <v>156</v>
      </c>
      <c r="AD6" s="2">
        <v>176</v>
      </c>
      <c r="AE6" s="2">
        <v>184</v>
      </c>
      <c r="AF6" s="8">
        <f>SUM(D6:AE6)</f>
        <v>4114</v>
      </c>
      <c r="AG6" s="11">
        <f>COUNT(D6:AE6)</f>
        <v>26</v>
      </c>
      <c r="AH6" s="20">
        <f>AF6/AG6</f>
        <v>158.23076923076923</v>
      </c>
      <c r="AI6" s="22" t="str">
        <f t="shared" si="0"/>
        <v>1</v>
      </c>
    </row>
    <row r="7" spans="1:35" ht="12.75">
      <c r="A7" s="14">
        <f>A6+1</f>
        <v>6</v>
      </c>
      <c r="B7" s="1" t="s">
        <v>70</v>
      </c>
      <c r="C7" s="3" t="s">
        <v>17</v>
      </c>
      <c r="D7" s="5">
        <v>167</v>
      </c>
      <c r="E7" s="2">
        <v>116</v>
      </c>
      <c r="F7" s="2"/>
      <c r="G7" s="2"/>
      <c r="H7" s="2">
        <v>143</v>
      </c>
      <c r="I7" s="2">
        <v>149</v>
      </c>
      <c r="J7" s="2">
        <v>171</v>
      </c>
      <c r="K7" s="2">
        <v>128</v>
      </c>
      <c r="L7" s="2">
        <v>146</v>
      </c>
      <c r="M7" s="2">
        <v>209</v>
      </c>
      <c r="N7" s="2">
        <v>166</v>
      </c>
      <c r="O7" s="2">
        <v>132</v>
      </c>
      <c r="P7" s="2">
        <v>173</v>
      </c>
      <c r="Q7" s="2">
        <v>129</v>
      </c>
      <c r="R7" s="2"/>
      <c r="S7" s="2"/>
      <c r="T7" s="2"/>
      <c r="U7" s="2"/>
      <c r="V7" s="2"/>
      <c r="W7" s="2"/>
      <c r="X7" s="2"/>
      <c r="Y7" s="2"/>
      <c r="Z7" s="2"/>
      <c r="AA7" s="2">
        <v>157</v>
      </c>
      <c r="AB7" s="2"/>
      <c r="AC7" s="2">
        <v>169</v>
      </c>
      <c r="AD7" s="2">
        <v>168</v>
      </c>
      <c r="AE7" s="2">
        <v>165</v>
      </c>
      <c r="AF7" s="8">
        <f>SUM(D7:AE7)</f>
        <v>2488</v>
      </c>
      <c r="AG7" s="11">
        <f>COUNT(D7:AE7)</f>
        <v>16</v>
      </c>
      <c r="AH7" s="20">
        <f>AF7/AG7</f>
        <v>155.5</v>
      </c>
      <c r="AI7" s="22" t="str">
        <f t="shared" si="0"/>
        <v>0</v>
      </c>
    </row>
    <row r="8" spans="1:35" ht="12.75">
      <c r="A8" s="14">
        <f aca="true" t="shared" si="1" ref="A8:A49">A7+1</f>
        <v>7</v>
      </c>
      <c r="B8" s="1" t="s">
        <v>40</v>
      </c>
      <c r="C8" s="3" t="s">
        <v>29</v>
      </c>
      <c r="D8" s="5">
        <v>160</v>
      </c>
      <c r="E8" s="2">
        <v>155</v>
      </c>
      <c r="F8" s="2">
        <v>148</v>
      </c>
      <c r="G8" s="2">
        <v>148</v>
      </c>
      <c r="H8" s="2"/>
      <c r="I8" s="2"/>
      <c r="J8" s="2">
        <v>172</v>
      </c>
      <c r="K8" s="2">
        <v>146</v>
      </c>
      <c r="L8" s="2"/>
      <c r="M8" s="2"/>
      <c r="N8" s="2">
        <v>107</v>
      </c>
      <c r="O8" s="2">
        <v>133</v>
      </c>
      <c r="P8" s="2"/>
      <c r="Q8" s="2">
        <v>172</v>
      </c>
      <c r="R8" s="2">
        <v>166</v>
      </c>
      <c r="S8" s="2">
        <v>157</v>
      </c>
      <c r="T8" s="2">
        <v>157</v>
      </c>
      <c r="U8" s="2">
        <v>161</v>
      </c>
      <c r="V8" s="2"/>
      <c r="W8" s="2"/>
      <c r="X8" s="2">
        <v>159</v>
      </c>
      <c r="Y8" s="2">
        <v>140</v>
      </c>
      <c r="Z8" s="2">
        <v>191</v>
      </c>
      <c r="AA8" s="2">
        <v>143</v>
      </c>
      <c r="AB8" s="2"/>
      <c r="AC8" s="2"/>
      <c r="AD8" s="2"/>
      <c r="AE8" s="2"/>
      <c r="AF8" s="8">
        <f>SUM(D8:AE8)</f>
        <v>2615</v>
      </c>
      <c r="AG8" s="11">
        <f>COUNT(D8:AE8)</f>
        <v>17</v>
      </c>
      <c r="AH8" s="20">
        <f>AF8/AG8</f>
        <v>153.8235294117647</v>
      </c>
      <c r="AI8" s="22" t="str">
        <f t="shared" si="0"/>
        <v>0</v>
      </c>
    </row>
    <row r="9" spans="1:35" ht="12.75">
      <c r="A9" s="14">
        <f t="shared" si="1"/>
        <v>8</v>
      </c>
      <c r="B9" s="1" t="s">
        <v>58</v>
      </c>
      <c r="C9" s="3" t="s">
        <v>57</v>
      </c>
      <c r="D9" s="5">
        <v>120</v>
      </c>
      <c r="E9" s="2">
        <v>172</v>
      </c>
      <c r="F9" s="2">
        <v>163</v>
      </c>
      <c r="G9" s="2">
        <v>149</v>
      </c>
      <c r="H9" s="2">
        <v>158</v>
      </c>
      <c r="I9" s="2">
        <v>142</v>
      </c>
      <c r="J9" s="2">
        <v>158</v>
      </c>
      <c r="K9" s="2">
        <v>174</v>
      </c>
      <c r="L9" s="2">
        <v>145</v>
      </c>
      <c r="M9" s="2">
        <v>135</v>
      </c>
      <c r="N9" s="2">
        <v>168</v>
      </c>
      <c r="O9" s="2">
        <v>165</v>
      </c>
      <c r="P9" s="2">
        <v>135</v>
      </c>
      <c r="Q9" s="2">
        <v>141</v>
      </c>
      <c r="R9" s="2">
        <v>154</v>
      </c>
      <c r="S9" s="2">
        <v>124</v>
      </c>
      <c r="T9" s="2">
        <v>147</v>
      </c>
      <c r="U9" s="2">
        <v>123</v>
      </c>
      <c r="V9" s="2">
        <v>135</v>
      </c>
      <c r="W9" s="2">
        <v>125</v>
      </c>
      <c r="X9" s="2">
        <v>157</v>
      </c>
      <c r="Y9" s="2">
        <v>185</v>
      </c>
      <c r="Z9" s="2">
        <v>160</v>
      </c>
      <c r="AA9" s="2">
        <v>149</v>
      </c>
      <c r="AB9" s="2">
        <v>126</v>
      </c>
      <c r="AC9" s="2">
        <v>171</v>
      </c>
      <c r="AD9" s="2">
        <v>168</v>
      </c>
      <c r="AE9" s="2">
        <v>84</v>
      </c>
      <c r="AF9" s="8">
        <f>SUM(D9:AE9)</f>
        <v>4133</v>
      </c>
      <c r="AG9" s="11">
        <f>COUNT(D9:AE9)</f>
        <v>28</v>
      </c>
      <c r="AH9" s="20">
        <f>AF9/AG9</f>
        <v>147.60714285714286</v>
      </c>
      <c r="AI9" s="22" t="str">
        <f t="shared" si="0"/>
        <v>1</v>
      </c>
    </row>
    <row r="10" spans="1:35" ht="12.75">
      <c r="A10" s="14">
        <f t="shared" si="1"/>
        <v>9</v>
      </c>
      <c r="B10" s="1" t="s">
        <v>23</v>
      </c>
      <c r="C10" s="3" t="s">
        <v>17</v>
      </c>
      <c r="D10" s="5"/>
      <c r="E10" s="2">
        <v>159</v>
      </c>
      <c r="F10" s="2"/>
      <c r="G10" s="2"/>
      <c r="H10" s="2"/>
      <c r="I10" s="2"/>
      <c r="J10" s="2">
        <v>158</v>
      </c>
      <c r="K10" s="2">
        <v>157</v>
      </c>
      <c r="L10" s="2">
        <v>143</v>
      </c>
      <c r="M10" s="2">
        <v>146</v>
      </c>
      <c r="N10" s="2">
        <v>117</v>
      </c>
      <c r="O10" s="2">
        <v>157</v>
      </c>
      <c r="P10" s="2">
        <v>121</v>
      </c>
      <c r="Q10" s="2">
        <v>150</v>
      </c>
      <c r="R10" s="2">
        <v>141</v>
      </c>
      <c r="S10" s="2">
        <v>190</v>
      </c>
      <c r="T10" s="2"/>
      <c r="U10" s="2"/>
      <c r="V10" s="2">
        <v>155</v>
      </c>
      <c r="W10" s="2">
        <v>105</v>
      </c>
      <c r="X10" s="2">
        <v>162</v>
      </c>
      <c r="Y10" s="2">
        <v>142</v>
      </c>
      <c r="Z10" s="2"/>
      <c r="AA10" s="2"/>
      <c r="AB10" s="2">
        <v>138</v>
      </c>
      <c r="AC10" s="2">
        <v>145</v>
      </c>
      <c r="AD10" s="2">
        <v>121</v>
      </c>
      <c r="AE10" s="2">
        <v>162</v>
      </c>
      <c r="AF10" s="8">
        <f>SUM(D10:AE10)</f>
        <v>2769</v>
      </c>
      <c r="AG10" s="11">
        <f>COUNT(D10:AE10)</f>
        <v>19</v>
      </c>
      <c r="AH10" s="20">
        <f>AF10/AG10</f>
        <v>145.73684210526315</v>
      </c>
      <c r="AI10" s="22" t="str">
        <f t="shared" si="0"/>
        <v>1</v>
      </c>
    </row>
    <row r="11" spans="1:35" ht="12.75">
      <c r="A11" s="14">
        <f t="shared" si="1"/>
        <v>10</v>
      </c>
      <c r="B11" s="1" t="s">
        <v>67</v>
      </c>
      <c r="C11" s="3" t="s">
        <v>64</v>
      </c>
      <c r="D11" s="5">
        <v>132</v>
      </c>
      <c r="E11" s="2">
        <v>196</v>
      </c>
      <c r="F11" s="2">
        <v>95</v>
      </c>
      <c r="G11" s="2">
        <v>160</v>
      </c>
      <c r="H11" s="2">
        <v>142</v>
      </c>
      <c r="I11" s="2">
        <v>122</v>
      </c>
      <c r="J11" s="2">
        <v>122</v>
      </c>
      <c r="K11" s="2">
        <v>153</v>
      </c>
      <c r="L11" s="2">
        <v>162</v>
      </c>
      <c r="M11" s="2">
        <v>139</v>
      </c>
      <c r="N11" s="2">
        <v>123</v>
      </c>
      <c r="O11" s="2">
        <v>153</v>
      </c>
      <c r="P11" s="2"/>
      <c r="Q11" s="2"/>
      <c r="R11" s="2">
        <v>147</v>
      </c>
      <c r="S11" s="2">
        <v>154</v>
      </c>
      <c r="T11" s="2">
        <v>155</v>
      </c>
      <c r="U11" s="2">
        <v>146</v>
      </c>
      <c r="V11" s="2">
        <v>159</v>
      </c>
      <c r="W11" s="2">
        <v>144</v>
      </c>
      <c r="X11" s="2">
        <v>160</v>
      </c>
      <c r="Y11" s="2">
        <v>137</v>
      </c>
      <c r="Z11" s="2">
        <v>137</v>
      </c>
      <c r="AA11" s="2">
        <v>125</v>
      </c>
      <c r="AB11" s="2">
        <v>145</v>
      </c>
      <c r="AC11" s="2">
        <v>171</v>
      </c>
      <c r="AD11" s="2"/>
      <c r="AE11" s="2"/>
      <c r="AF11" s="8">
        <f>SUM(D11:AE11)</f>
        <v>3479</v>
      </c>
      <c r="AG11" s="11">
        <f>COUNT(D11:AE11)</f>
        <v>24</v>
      </c>
      <c r="AH11" s="20">
        <f>AF11/AG11</f>
        <v>144.95833333333334</v>
      </c>
      <c r="AI11" s="22" t="str">
        <f t="shared" si="0"/>
        <v>1</v>
      </c>
    </row>
    <row r="12" spans="1:35" ht="12.75">
      <c r="A12" s="14">
        <f t="shared" si="1"/>
        <v>11</v>
      </c>
      <c r="B12" s="1" t="s">
        <v>24</v>
      </c>
      <c r="C12" s="3" t="s">
        <v>17</v>
      </c>
      <c r="D12" s="5"/>
      <c r="E12" s="2">
        <v>170</v>
      </c>
      <c r="F12" s="2">
        <v>119</v>
      </c>
      <c r="G12" s="2">
        <v>137</v>
      </c>
      <c r="H12" s="2"/>
      <c r="I12" s="2"/>
      <c r="J12" s="2"/>
      <c r="K12" s="2">
        <v>118</v>
      </c>
      <c r="L12" s="2">
        <v>170</v>
      </c>
      <c r="M12" s="2">
        <v>170</v>
      </c>
      <c r="N12" s="2">
        <v>159</v>
      </c>
      <c r="O12" s="2">
        <v>127</v>
      </c>
      <c r="P12" s="2">
        <v>140</v>
      </c>
      <c r="Q12" s="2"/>
      <c r="R12" s="2"/>
      <c r="S12" s="2">
        <v>136</v>
      </c>
      <c r="T12" s="2">
        <v>114</v>
      </c>
      <c r="U12" s="2">
        <v>157</v>
      </c>
      <c r="V12" s="2">
        <v>162</v>
      </c>
      <c r="W12" s="2">
        <v>140</v>
      </c>
      <c r="X12" s="2"/>
      <c r="Y12" s="2">
        <v>130</v>
      </c>
      <c r="Z12" s="2">
        <v>150</v>
      </c>
      <c r="AA12" s="2">
        <v>145</v>
      </c>
      <c r="AB12" s="2">
        <v>137</v>
      </c>
      <c r="AC12" s="2">
        <v>157</v>
      </c>
      <c r="AD12" s="2"/>
      <c r="AE12" s="2">
        <v>154</v>
      </c>
      <c r="AF12" s="8">
        <f>SUM(D12:AE12)</f>
        <v>2892</v>
      </c>
      <c r="AG12" s="11">
        <f>COUNT(D12:AE12)</f>
        <v>20</v>
      </c>
      <c r="AH12" s="20">
        <f>AF12/AG12</f>
        <v>144.6</v>
      </c>
      <c r="AI12" s="22" t="str">
        <f aca="true" t="shared" si="2" ref="AI12:AI26">IF(AG12&lt;19,"0","1")</f>
        <v>1</v>
      </c>
    </row>
    <row r="13" spans="1:34" ht="12.75">
      <c r="A13" s="14">
        <f t="shared" si="1"/>
        <v>12</v>
      </c>
      <c r="B13" s="1" t="s">
        <v>43</v>
      </c>
      <c r="C13" s="3" t="s">
        <v>17</v>
      </c>
      <c r="D13" s="5">
        <v>126</v>
      </c>
      <c r="E13" s="2"/>
      <c r="F13" s="2">
        <v>160</v>
      </c>
      <c r="G13" s="2">
        <v>161</v>
      </c>
      <c r="H13" s="2">
        <v>139</v>
      </c>
      <c r="I13" s="2">
        <v>119</v>
      </c>
      <c r="J13" s="2"/>
      <c r="K13" s="2"/>
      <c r="L13" s="2">
        <v>143</v>
      </c>
      <c r="M13" s="2">
        <v>140</v>
      </c>
      <c r="N13" s="2"/>
      <c r="O13" s="2"/>
      <c r="P13" s="2">
        <v>192</v>
      </c>
      <c r="Q13" s="2">
        <v>145</v>
      </c>
      <c r="R13" s="2">
        <v>136</v>
      </c>
      <c r="S13" s="2">
        <v>139</v>
      </c>
      <c r="T13" s="2">
        <v>151</v>
      </c>
      <c r="U13" s="2">
        <v>145</v>
      </c>
      <c r="V13" s="2"/>
      <c r="W13" s="2"/>
      <c r="X13" s="2">
        <v>162</v>
      </c>
      <c r="Y13" s="2">
        <v>144</v>
      </c>
      <c r="Z13" s="2">
        <v>133</v>
      </c>
      <c r="AA13" s="2">
        <v>140</v>
      </c>
      <c r="AB13" s="2"/>
      <c r="AC13" s="2"/>
      <c r="AD13" s="2">
        <v>127</v>
      </c>
      <c r="AE13" s="2"/>
      <c r="AF13" s="8">
        <f>SUM(D13:AE13)</f>
        <v>2602</v>
      </c>
      <c r="AG13" s="11">
        <f>COUNT(D13:AE13)</f>
        <v>18</v>
      </c>
      <c r="AH13" s="20">
        <f>AF13/AG13</f>
        <v>144.55555555555554</v>
      </c>
    </row>
    <row r="14" spans="1:35" ht="12.75">
      <c r="A14" s="14">
        <f t="shared" si="1"/>
        <v>13</v>
      </c>
      <c r="B14" s="1" t="s">
        <v>33</v>
      </c>
      <c r="C14" s="3" t="s">
        <v>28</v>
      </c>
      <c r="D14" s="5"/>
      <c r="E14" s="2"/>
      <c r="F14" s="2">
        <v>153</v>
      </c>
      <c r="G14" s="2">
        <v>161</v>
      </c>
      <c r="H14" s="2">
        <v>146</v>
      </c>
      <c r="I14" s="2">
        <v>172</v>
      </c>
      <c r="J14" s="2">
        <v>168</v>
      </c>
      <c r="K14" s="2">
        <v>160</v>
      </c>
      <c r="L14" s="2">
        <v>112</v>
      </c>
      <c r="M14" s="2">
        <v>123</v>
      </c>
      <c r="N14" s="2">
        <v>128</v>
      </c>
      <c r="O14" s="2">
        <v>106</v>
      </c>
      <c r="P14" s="2">
        <v>128</v>
      </c>
      <c r="Q14" s="2">
        <v>132</v>
      </c>
      <c r="R14" s="2">
        <v>129</v>
      </c>
      <c r="S14" s="2">
        <v>141</v>
      </c>
      <c r="T14" s="2">
        <v>132</v>
      </c>
      <c r="U14" s="2">
        <v>168</v>
      </c>
      <c r="V14" s="2">
        <v>117</v>
      </c>
      <c r="W14" s="2">
        <v>141</v>
      </c>
      <c r="X14" s="2"/>
      <c r="Y14" s="2"/>
      <c r="Z14" s="2">
        <v>149</v>
      </c>
      <c r="AA14" s="2">
        <v>150</v>
      </c>
      <c r="AB14" s="2">
        <v>155</v>
      </c>
      <c r="AC14" s="2">
        <v>124</v>
      </c>
      <c r="AD14" s="2">
        <v>149</v>
      </c>
      <c r="AE14" s="2">
        <v>201</v>
      </c>
      <c r="AF14" s="8">
        <f>SUM(D14:AE14)</f>
        <v>3445</v>
      </c>
      <c r="AG14" s="11">
        <f>COUNT(D14:AE14)</f>
        <v>24</v>
      </c>
      <c r="AH14" s="20">
        <f>AF14/AG14</f>
        <v>143.54166666666666</v>
      </c>
      <c r="AI14" s="22" t="str">
        <f t="shared" si="2"/>
        <v>1</v>
      </c>
    </row>
    <row r="15" spans="1:35" ht="12.75">
      <c r="A15" s="14">
        <f t="shared" si="1"/>
        <v>14</v>
      </c>
      <c r="B15" s="1" t="s">
        <v>25</v>
      </c>
      <c r="C15" s="3" t="s">
        <v>17</v>
      </c>
      <c r="D15" s="5">
        <v>188</v>
      </c>
      <c r="E15" s="2">
        <v>131</v>
      </c>
      <c r="F15" s="2"/>
      <c r="G15" s="2"/>
      <c r="H15" s="2">
        <v>147</v>
      </c>
      <c r="I15" s="2">
        <v>142</v>
      </c>
      <c r="J15" s="2">
        <v>158</v>
      </c>
      <c r="K15" s="2">
        <v>102</v>
      </c>
      <c r="L15" s="2"/>
      <c r="M15" s="2"/>
      <c r="N15" s="2"/>
      <c r="O15" s="2"/>
      <c r="P15" s="2"/>
      <c r="Q15" s="2"/>
      <c r="R15" s="2">
        <v>122</v>
      </c>
      <c r="S15" s="2">
        <v>148</v>
      </c>
      <c r="T15" s="2">
        <v>143</v>
      </c>
      <c r="U15" s="2">
        <v>155</v>
      </c>
      <c r="V15" s="2">
        <v>134</v>
      </c>
      <c r="W15" s="2">
        <v>113</v>
      </c>
      <c r="X15" s="2">
        <v>150</v>
      </c>
      <c r="Y15" s="2">
        <v>107</v>
      </c>
      <c r="Z15" s="2">
        <v>164</v>
      </c>
      <c r="AA15" s="2">
        <v>192</v>
      </c>
      <c r="AB15" s="2">
        <v>129</v>
      </c>
      <c r="AC15" s="2">
        <v>141</v>
      </c>
      <c r="AD15" s="2"/>
      <c r="AE15" s="2"/>
      <c r="AF15" s="8">
        <f>SUM(D15:AE15)</f>
        <v>2566</v>
      </c>
      <c r="AG15" s="11">
        <f>COUNT(D15:AE15)</f>
        <v>18</v>
      </c>
      <c r="AH15" s="20">
        <f>AF15/AG15</f>
        <v>142.55555555555554</v>
      </c>
      <c r="AI15" s="22" t="str">
        <f t="shared" si="2"/>
        <v>0</v>
      </c>
    </row>
    <row r="16" spans="1:34" ht="12.75">
      <c r="A16" s="14">
        <f t="shared" si="1"/>
        <v>15</v>
      </c>
      <c r="B16" s="1" t="s">
        <v>62</v>
      </c>
      <c r="C16" s="3" t="s">
        <v>57</v>
      </c>
      <c r="D16" s="5">
        <v>144</v>
      </c>
      <c r="E16" s="2">
        <v>155</v>
      </c>
      <c r="F16" s="2"/>
      <c r="G16" s="2"/>
      <c r="H16" s="2"/>
      <c r="I16" s="2"/>
      <c r="J16" s="2">
        <v>162</v>
      </c>
      <c r="K16" s="2">
        <v>138</v>
      </c>
      <c r="L16" s="2">
        <v>128</v>
      </c>
      <c r="M16" s="2"/>
      <c r="N16" s="2"/>
      <c r="O16" s="2"/>
      <c r="P16" s="2">
        <v>149</v>
      </c>
      <c r="Q16" s="2">
        <v>153</v>
      </c>
      <c r="R16" s="2">
        <v>162</v>
      </c>
      <c r="S16" s="2">
        <v>183</v>
      </c>
      <c r="T16" s="2"/>
      <c r="U16" s="2"/>
      <c r="V16" s="2"/>
      <c r="W16" s="2"/>
      <c r="X16" s="2"/>
      <c r="Y16" s="2"/>
      <c r="Z16" s="2">
        <v>136</v>
      </c>
      <c r="AA16" s="2">
        <v>173</v>
      </c>
      <c r="AB16" s="2">
        <v>145</v>
      </c>
      <c r="AC16" s="2">
        <v>132</v>
      </c>
      <c r="AD16" s="2">
        <v>77</v>
      </c>
      <c r="AE16" s="2">
        <v>89</v>
      </c>
      <c r="AF16" s="8">
        <f>SUM(D16:AE16)</f>
        <v>2126</v>
      </c>
      <c r="AG16" s="11">
        <f>COUNT(D16:AE16)</f>
        <v>15</v>
      </c>
      <c r="AH16" s="20">
        <f>AF16/AG16</f>
        <v>141.73333333333332</v>
      </c>
    </row>
    <row r="17" spans="1:35" ht="12.75">
      <c r="A17" s="14">
        <f t="shared" si="1"/>
        <v>16</v>
      </c>
      <c r="B17" s="1" t="s">
        <v>36</v>
      </c>
      <c r="C17" s="3" t="s">
        <v>29</v>
      </c>
      <c r="D17" s="5">
        <v>147</v>
      </c>
      <c r="E17" s="2">
        <v>145</v>
      </c>
      <c r="F17" s="2"/>
      <c r="G17" s="2"/>
      <c r="H17" s="2">
        <v>115</v>
      </c>
      <c r="I17" s="2">
        <v>133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>
        <v>141</v>
      </c>
      <c r="U17" s="2">
        <v>139</v>
      </c>
      <c r="V17" s="2">
        <v>144</v>
      </c>
      <c r="W17" s="2">
        <v>155</v>
      </c>
      <c r="X17" s="2">
        <v>146</v>
      </c>
      <c r="Y17" s="2">
        <v>116</v>
      </c>
      <c r="Z17" s="2"/>
      <c r="AA17" s="2"/>
      <c r="AB17" s="2">
        <v>165</v>
      </c>
      <c r="AC17" s="2">
        <v>145</v>
      </c>
      <c r="AD17" s="2"/>
      <c r="AE17" s="2"/>
      <c r="AF17" s="8">
        <f>SUM(D17:AE17)</f>
        <v>1691</v>
      </c>
      <c r="AG17" s="11">
        <f>COUNT(D17:AE17)</f>
        <v>12</v>
      </c>
      <c r="AH17" s="20">
        <f>AF17/AG17</f>
        <v>140.91666666666666</v>
      </c>
      <c r="AI17" s="22" t="str">
        <f t="shared" si="2"/>
        <v>0</v>
      </c>
    </row>
    <row r="18" spans="1:35" ht="12.75">
      <c r="A18" s="14">
        <f t="shared" si="1"/>
        <v>17</v>
      </c>
      <c r="B18" s="1" t="s">
        <v>30</v>
      </c>
      <c r="C18" s="3" t="s">
        <v>29</v>
      </c>
      <c r="D18" s="5">
        <v>130</v>
      </c>
      <c r="E18" s="2">
        <v>124</v>
      </c>
      <c r="F18" s="2">
        <v>150</v>
      </c>
      <c r="G18" s="2">
        <v>155</v>
      </c>
      <c r="H18" s="2"/>
      <c r="I18" s="2"/>
      <c r="J18" s="2">
        <v>126</v>
      </c>
      <c r="K18" s="2">
        <v>145</v>
      </c>
      <c r="L18" s="2">
        <v>152</v>
      </c>
      <c r="M18" s="2">
        <v>116</v>
      </c>
      <c r="N18" s="2"/>
      <c r="O18" s="2"/>
      <c r="P18" s="2">
        <v>128</v>
      </c>
      <c r="Q18" s="2"/>
      <c r="R18" s="2"/>
      <c r="S18" s="2"/>
      <c r="T18" s="2">
        <v>125</v>
      </c>
      <c r="U18" s="2">
        <v>183</v>
      </c>
      <c r="V18" s="2">
        <v>165</v>
      </c>
      <c r="W18" s="2">
        <v>105</v>
      </c>
      <c r="X18" s="2"/>
      <c r="Y18" s="2"/>
      <c r="Z18" s="2"/>
      <c r="AA18" s="2"/>
      <c r="AB18" s="2"/>
      <c r="AC18" s="2"/>
      <c r="AD18" s="2">
        <v>165</v>
      </c>
      <c r="AE18" s="2">
        <v>133</v>
      </c>
      <c r="AF18" s="8">
        <f>SUM(D18:AE18)</f>
        <v>2102</v>
      </c>
      <c r="AG18" s="11">
        <f>COUNT(D18:AE18)</f>
        <v>15</v>
      </c>
      <c r="AH18" s="20">
        <f>AF18/AG18</f>
        <v>140.13333333333333</v>
      </c>
      <c r="AI18" s="22" t="str">
        <f t="shared" si="2"/>
        <v>0</v>
      </c>
    </row>
    <row r="19" spans="1:35" ht="12.75">
      <c r="A19" s="14">
        <f t="shared" si="1"/>
        <v>18</v>
      </c>
      <c r="B19" s="1" t="s">
        <v>49</v>
      </c>
      <c r="C19" s="3" t="s">
        <v>47</v>
      </c>
      <c r="D19" s="5">
        <v>159</v>
      </c>
      <c r="E19" s="2">
        <v>172</v>
      </c>
      <c r="F19" s="2">
        <v>119</v>
      </c>
      <c r="G19" s="2">
        <v>143</v>
      </c>
      <c r="H19" s="2">
        <v>123</v>
      </c>
      <c r="I19" s="2">
        <v>137</v>
      </c>
      <c r="J19" s="2">
        <v>122</v>
      </c>
      <c r="K19" s="2">
        <v>139</v>
      </c>
      <c r="L19" s="2">
        <v>102</v>
      </c>
      <c r="M19" s="2">
        <v>156</v>
      </c>
      <c r="N19" s="2">
        <v>127</v>
      </c>
      <c r="O19" s="2">
        <v>97</v>
      </c>
      <c r="P19" s="2">
        <v>157</v>
      </c>
      <c r="Q19" s="2">
        <v>146</v>
      </c>
      <c r="R19" s="2"/>
      <c r="S19" s="2"/>
      <c r="T19" s="2">
        <v>169</v>
      </c>
      <c r="U19" s="2">
        <v>107</v>
      </c>
      <c r="V19" s="2">
        <v>114</v>
      </c>
      <c r="W19" s="2">
        <v>114</v>
      </c>
      <c r="X19" s="2">
        <v>122</v>
      </c>
      <c r="Y19" s="2">
        <v>163</v>
      </c>
      <c r="Z19" s="2">
        <v>154</v>
      </c>
      <c r="AA19" s="2">
        <v>127</v>
      </c>
      <c r="AB19" s="2">
        <v>140</v>
      </c>
      <c r="AC19" s="2">
        <v>112</v>
      </c>
      <c r="AD19" s="2">
        <v>187</v>
      </c>
      <c r="AE19" s="2">
        <v>179</v>
      </c>
      <c r="AF19" s="8">
        <f>SUM(D19:AE19)</f>
        <v>3587</v>
      </c>
      <c r="AG19" s="11">
        <f>COUNT(D19:AE19)</f>
        <v>26</v>
      </c>
      <c r="AH19" s="20">
        <f>AF19/AG19</f>
        <v>137.96153846153845</v>
      </c>
      <c r="AI19" s="22" t="str">
        <f t="shared" si="2"/>
        <v>1</v>
      </c>
    </row>
    <row r="20" spans="1:35" ht="12.75">
      <c r="A20" s="14">
        <f t="shared" si="1"/>
        <v>19</v>
      </c>
      <c r="B20" s="1" t="s">
        <v>56</v>
      </c>
      <c r="C20" s="3" t="s">
        <v>0</v>
      </c>
      <c r="D20" s="5">
        <v>146</v>
      </c>
      <c r="E20" s="2">
        <v>135</v>
      </c>
      <c r="F20" s="2"/>
      <c r="G20" s="2"/>
      <c r="H20" s="2"/>
      <c r="I20" s="2"/>
      <c r="J20" s="2">
        <v>127</v>
      </c>
      <c r="K20" s="2">
        <v>112</v>
      </c>
      <c r="L20" s="2">
        <v>108</v>
      </c>
      <c r="M20" s="2">
        <v>130</v>
      </c>
      <c r="N20" s="2">
        <v>124</v>
      </c>
      <c r="O20" s="2">
        <v>116</v>
      </c>
      <c r="P20" s="2"/>
      <c r="Q20" s="2"/>
      <c r="R20" s="2">
        <v>150</v>
      </c>
      <c r="S20" s="2">
        <v>154</v>
      </c>
      <c r="T20" s="2"/>
      <c r="U20" s="2"/>
      <c r="V20" s="2"/>
      <c r="W20" s="2"/>
      <c r="X20" s="2"/>
      <c r="Y20" s="2"/>
      <c r="Z20" s="2"/>
      <c r="AA20" s="2"/>
      <c r="AB20" s="2">
        <v>139</v>
      </c>
      <c r="AC20" s="2">
        <v>152</v>
      </c>
      <c r="AD20" s="2">
        <v>177</v>
      </c>
      <c r="AE20" s="2">
        <v>122</v>
      </c>
      <c r="AF20" s="8">
        <f>SUM(D20:AE20)</f>
        <v>1892</v>
      </c>
      <c r="AG20" s="11">
        <f>COUNT(D20:AE20)</f>
        <v>14</v>
      </c>
      <c r="AH20" s="20">
        <f>AF20/AG20</f>
        <v>135.14285714285714</v>
      </c>
      <c r="AI20" s="22" t="str">
        <f t="shared" si="2"/>
        <v>0</v>
      </c>
    </row>
    <row r="21" spans="1:35" ht="12.75">
      <c r="A21" s="14">
        <f t="shared" si="1"/>
        <v>20</v>
      </c>
      <c r="B21" s="1" t="s">
        <v>39</v>
      </c>
      <c r="C21" s="3" t="s">
        <v>28</v>
      </c>
      <c r="D21" s="5">
        <v>122</v>
      </c>
      <c r="E21" s="2">
        <v>126</v>
      </c>
      <c r="F21" s="2">
        <v>125</v>
      </c>
      <c r="G21" s="2">
        <v>88</v>
      </c>
      <c r="H21" s="2"/>
      <c r="I21" s="2">
        <v>105</v>
      </c>
      <c r="J21" s="2">
        <v>126</v>
      </c>
      <c r="K21" s="2">
        <v>169</v>
      </c>
      <c r="L21" s="2">
        <v>139</v>
      </c>
      <c r="M21" s="2">
        <v>127</v>
      </c>
      <c r="N21" s="2"/>
      <c r="O21" s="2"/>
      <c r="P21" s="2">
        <v>151</v>
      </c>
      <c r="Q21" s="2">
        <v>126</v>
      </c>
      <c r="R21" s="2">
        <v>139</v>
      </c>
      <c r="S21" s="2">
        <v>144</v>
      </c>
      <c r="T21" s="2">
        <v>123</v>
      </c>
      <c r="U21" s="2">
        <v>157</v>
      </c>
      <c r="V21" s="2">
        <v>186</v>
      </c>
      <c r="W21" s="2">
        <v>125</v>
      </c>
      <c r="X21" s="2"/>
      <c r="Y21" s="2"/>
      <c r="Z21" s="2">
        <v>156</v>
      </c>
      <c r="AA21" s="2">
        <v>137</v>
      </c>
      <c r="AB21" s="2">
        <v>125</v>
      </c>
      <c r="AC21" s="2">
        <v>130</v>
      </c>
      <c r="AD21" s="2"/>
      <c r="AE21" s="2"/>
      <c r="AF21" s="8">
        <f>SUM(D21:AE21)</f>
        <v>2826</v>
      </c>
      <c r="AG21" s="11">
        <f>COUNT(D21:AE21)</f>
        <v>21</v>
      </c>
      <c r="AH21" s="20">
        <f>AF21/AG21</f>
        <v>134.57142857142858</v>
      </c>
      <c r="AI21" s="22" t="str">
        <f t="shared" si="2"/>
        <v>1</v>
      </c>
    </row>
    <row r="22" spans="1:35" ht="12.75">
      <c r="A22" s="14">
        <f t="shared" si="1"/>
        <v>21</v>
      </c>
      <c r="B22" s="1" t="s">
        <v>46</v>
      </c>
      <c r="C22" s="3" t="s">
        <v>28</v>
      </c>
      <c r="D22" s="5">
        <v>137</v>
      </c>
      <c r="E22" s="2">
        <v>150</v>
      </c>
      <c r="F22" s="2">
        <v>112</v>
      </c>
      <c r="G22" s="2">
        <v>126</v>
      </c>
      <c r="H22" s="2">
        <v>133</v>
      </c>
      <c r="I22" s="2"/>
      <c r="J22" s="2">
        <v>122</v>
      </c>
      <c r="K22" s="2"/>
      <c r="L22" s="2"/>
      <c r="M22" s="2"/>
      <c r="N22" s="2">
        <v>120</v>
      </c>
      <c r="O22" s="2">
        <v>153</v>
      </c>
      <c r="P22" s="2">
        <v>154</v>
      </c>
      <c r="Q22" s="2">
        <v>119</v>
      </c>
      <c r="R22" s="2">
        <v>150</v>
      </c>
      <c r="S22" s="2">
        <v>126</v>
      </c>
      <c r="T22" s="2">
        <v>151</v>
      </c>
      <c r="U22" s="2">
        <v>150</v>
      </c>
      <c r="V22" s="2">
        <v>113</v>
      </c>
      <c r="W22" s="2">
        <v>96</v>
      </c>
      <c r="X22" s="2"/>
      <c r="Y22" s="2"/>
      <c r="Z22" s="2"/>
      <c r="AA22" s="2"/>
      <c r="AB22" s="2"/>
      <c r="AC22" s="2">
        <v>122</v>
      </c>
      <c r="AD22" s="2">
        <v>168</v>
      </c>
      <c r="AE22" s="2">
        <v>121</v>
      </c>
      <c r="AF22" s="8">
        <f>SUM(D22:AE22)</f>
        <v>2523</v>
      </c>
      <c r="AG22" s="11">
        <f>COUNT(D22:AE22)</f>
        <v>19</v>
      </c>
      <c r="AH22" s="20">
        <f>AF22/AG22</f>
        <v>132.78947368421052</v>
      </c>
      <c r="AI22" s="22" t="str">
        <f t="shared" si="2"/>
        <v>1</v>
      </c>
    </row>
    <row r="23" spans="1:35" ht="12.75">
      <c r="A23" s="14">
        <f t="shared" si="1"/>
        <v>22</v>
      </c>
      <c r="B23" s="1" t="s">
        <v>75</v>
      </c>
      <c r="C23" s="3" t="s">
        <v>57</v>
      </c>
      <c r="D23" s="5"/>
      <c r="E23" s="2"/>
      <c r="F23" s="5"/>
      <c r="G23" s="2"/>
      <c r="H23" s="2"/>
      <c r="I23" s="2"/>
      <c r="J23" s="2"/>
      <c r="K23" s="2"/>
      <c r="L23" s="2">
        <v>132</v>
      </c>
      <c r="M23" s="2">
        <v>166</v>
      </c>
      <c r="N23" s="2">
        <v>107</v>
      </c>
      <c r="O23" s="2">
        <v>143</v>
      </c>
      <c r="P23" s="2"/>
      <c r="Q23" s="2"/>
      <c r="R23" s="2"/>
      <c r="S23" s="2"/>
      <c r="T23" s="2">
        <v>124</v>
      </c>
      <c r="U23" s="2">
        <v>96</v>
      </c>
      <c r="V23" s="2">
        <v>169</v>
      </c>
      <c r="W23" s="2">
        <v>116</v>
      </c>
      <c r="X23" s="2"/>
      <c r="Y23" s="2"/>
      <c r="Z23" s="2"/>
      <c r="AA23" s="2"/>
      <c r="AB23" s="2">
        <v>136</v>
      </c>
      <c r="AC23" s="2">
        <v>148</v>
      </c>
      <c r="AD23" s="2">
        <v>111</v>
      </c>
      <c r="AE23" s="2"/>
      <c r="AF23" s="8">
        <f>SUM(D23:AE23)</f>
        <v>1448</v>
      </c>
      <c r="AG23" s="11">
        <f>COUNT(D23:AE23)</f>
        <v>11</v>
      </c>
      <c r="AH23" s="20">
        <f>AF23/AG23</f>
        <v>131.63636363636363</v>
      </c>
      <c r="AI23" s="22" t="str">
        <f t="shared" si="2"/>
        <v>0</v>
      </c>
    </row>
    <row r="24" spans="1:35" ht="12.75">
      <c r="A24" s="14">
        <f t="shared" si="1"/>
        <v>23</v>
      </c>
      <c r="B24" s="1" t="s">
        <v>32</v>
      </c>
      <c r="C24" s="3" t="s">
        <v>0</v>
      </c>
      <c r="D24" s="5">
        <v>94</v>
      </c>
      <c r="E24" s="2">
        <v>107</v>
      </c>
      <c r="F24" s="5">
        <v>123</v>
      </c>
      <c r="G24" s="2">
        <v>157</v>
      </c>
      <c r="H24" s="2">
        <v>130</v>
      </c>
      <c r="I24" s="2">
        <v>120</v>
      </c>
      <c r="J24" s="2">
        <v>120</v>
      </c>
      <c r="K24" s="2">
        <v>132</v>
      </c>
      <c r="L24" s="2">
        <v>138</v>
      </c>
      <c r="M24" s="2">
        <v>138</v>
      </c>
      <c r="N24" s="2">
        <v>118</v>
      </c>
      <c r="O24" s="2">
        <v>138</v>
      </c>
      <c r="P24" s="2"/>
      <c r="Q24" s="2"/>
      <c r="R24" s="2">
        <v>135</v>
      </c>
      <c r="S24" s="2">
        <v>113</v>
      </c>
      <c r="T24" s="2"/>
      <c r="U24" s="2"/>
      <c r="V24" s="2">
        <v>120</v>
      </c>
      <c r="W24" s="2">
        <v>184</v>
      </c>
      <c r="X24" s="2">
        <v>138</v>
      </c>
      <c r="Y24" s="2">
        <v>121</v>
      </c>
      <c r="Z24" s="2">
        <v>142</v>
      </c>
      <c r="AA24" s="2">
        <v>134</v>
      </c>
      <c r="AB24" s="2">
        <v>159</v>
      </c>
      <c r="AC24" s="2">
        <v>129</v>
      </c>
      <c r="AD24" s="2">
        <v>104</v>
      </c>
      <c r="AE24" s="2">
        <v>147</v>
      </c>
      <c r="AF24" s="8">
        <f>SUM(D24:AE24)</f>
        <v>3141</v>
      </c>
      <c r="AG24" s="11">
        <f>COUNT(D24:AE24)</f>
        <v>24</v>
      </c>
      <c r="AH24" s="20">
        <f>AF24/AG24</f>
        <v>130.875</v>
      </c>
      <c r="AI24" s="22" t="str">
        <f t="shared" si="2"/>
        <v>1</v>
      </c>
    </row>
    <row r="25" spans="1:35" ht="12.75">
      <c r="A25" s="14">
        <f t="shared" si="1"/>
        <v>24</v>
      </c>
      <c r="B25" s="1" t="s">
        <v>54</v>
      </c>
      <c r="C25" s="3" t="s">
        <v>28</v>
      </c>
      <c r="D25" s="5">
        <v>131</v>
      </c>
      <c r="E25" s="2">
        <v>108</v>
      </c>
      <c r="F25" s="2"/>
      <c r="G25" s="2"/>
      <c r="H25" s="2"/>
      <c r="I25" s="2"/>
      <c r="J25" s="2"/>
      <c r="K25" s="2">
        <v>147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124</v>
      </c>
      <c r="AA25" s="2">
        <v>125</v>
      </c>
      <c r="AB25" s="2"/>
      <c r="AC25" s="2"/>
      <c r="AD25" s="2">
        <v>113</v>
      </c>
      <c r="AE25" s="2">
        <v>155</v>
      </c>
      <c r="AF25" s="8">
        <f>SUM(D25:AE25)</f>
        <v>903</v>
      </c>
      <c r="AG25" s="11">
        <f>COUNT(D25:AE25)</f>
        <v>7</v>
      </c>
      <c r="AH25" s="20">
        <f>AF25/AG25</f>
        <v>129</v>
      </c>
      <c r="AI25" s="22" t="str">
        <f t="shared" si="2"/>
        <v>0</v>
      </c>
    </row>
    <row r="26" spans="1:35" ht="12.75">
      <c r="A26" s="14">
        <f t="shared" si="1"/>
        <v>25</v>
      </c>
      <c r="B26" s="1" t="s">
        <v>78</v>
      </c>
      <c r="C26" s="3" t="s">
        <v>64</v>
      </c>
      <c r="D26" s="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v>126</v>
      </c>
      <c r="Q26" s="2">
        <v>119</v>
      </c>
      <c r="R26" s="2"/>
      <c r="S26" s="2"/>
      <c r="T26" s="2"/>
      <c r="U26" s="2"/>
      <c r="V26" s="2"/>
      <c r="W26" s="2"/>
      <c r="X26" s="2"/>
      <c r="Y26" s="2"/>
      <c r="Z26" s="2">
        <v>134</v>
      </c>
      <c r="AA26" s="2">
        <v>116</v>
      </c>
      <c r="AB26" s="2">
        <v>91</v>
      </c>
      <c r="AC26" s="2">
        <v>158</v>
      </c>
      <c r="AD26" s="2">
        <v>138</v>
      </c>
      <c r="AE26" s="2">
        <v>142</v>
      </c>
      <c r="AF26" s="8">
        <f>SUM(D26:AE26)</f>
        <v>1024</v>
      </c>
      <c r="AG26" s="11">
        <f>COUNT(D26:AE26)</f>
        <v>8</v>
      </c>
      <c r="AH26" s="20">
        <f>AF26/AG26</f>
        <v>128</v>
      </c>
      <c r="AI26" s="22" t="str">
        <f t="shared" si="2"/>
        <v>0</v>
      </c>
    </row>
    <row r="27" spans="1:35" ht="12.75">
      <c r="A27" s="14">
        <f t="shared" si="1"/>
        <v>26</v>
      </c>
      <c r="B27" s="1" t="s">
        <v>69</v>
      </c>
      <c r="C27" s="3" t="s">
        <v>17</v>
      </c>
      <c r="D27" s="5">
        <v>122</v>
      </c>
      <c r="E27" s="2"/>
      <c r="F27" s="2">
        <v>98</v>
      </c>
      <c r="G27" s="2">
        <v>142</v>
      </c>
      <c r="H27" s="2"/>
      <c r="I27" s="2"/>
      <c r="J27" s="2">
        <v>119</v>
      </c>
      <c r="K27" s="2"/>
      <c r="L27" s="2"/>
      <c r="M27" s="2"/>
      <c r="N27" s="2">
        <v>107</v>
      </c>
      <c r="O27" s="2">
        <v>113</v>
      </c>
      <c r="P27" s="2"/>
      <c r="Q27" s="2">
        <v>144</v>
      </c>
      <c r="R27" s="2">
        <v>121</v>
      </c>
      <c r="S27" s="2"/>
      <c r="T27" s="2">
        <v>131</v>
      </c>
      <c r="U27" s="2">
        <v>137</v>
      </c>
      <c r="V27" s="2">
        <v>125</v>
      </c>
      <c r="W27" s="2">
        <v>141</v>
      </c>
      <c r="X27" s="2">
        <v>148</v>
      </c>
      <c r="Y27" s="2"/>
      <c r="Z27" s="2">
        <v>119</v>
      </c>
      <c r="AA27" s="2"/>
      <c r="AB27" s="2">
        <v>137</v>
      </c>
      <c r="AC27" s="2"/>
      <c r="AD27" s="2">
        <v>145</v>
      </c>
      <c r="AE27" s="2">
        <v>124</v>
      </c>
      <c r="AF27" s="8">
        <f>SUM(D27:AE27)</f>
        <v>2173</v>
      </c>
      <c r="AG27" s="11">
        <f>COUNT(D27:AE27)</f>
        <v>17</v>
      </c>
      <c r="AH27" s="20">
        <f>AF27/AG27</f>
        <v>127.82352941176471</v>
      </c>
      <c r="AI27" s="22" t="str">
        <f aca="true" t="shared" si="3" ref="AI27:AI51">IF(AG27&lt;19,"0","1")</f>
        <v>0</v>
      </c>
    </row>
    <row r="28" spans="1:35" ht="12.75">
      <c r="A28" s="14">
        <f t="shared" si="1"/>
        <v>27</v>
      </c>
      <c r="B28" s="1" t="s">
        <v>72</v>
      </c>
      <c r="C28" s="3" t="s">
        <v>57</v>
      </c>
      <c r="D28" s="5"/>
      <c r="E28" s="2"/>
      <c r="F28" s="2">
        <v>108</v>
      </c>
      <c r="G28" s="2">
        <v>157</v>
      </c>
      <c r="H28" s="2"/>
      <c r="I28" s="2">
        <v>119</v>
      </c>
      <c r="J28" s="2"/>
      <c r="K28" s="2"/>
      <c r="L28" s="2"/>
      <c r="M28" s="2"/>
      <c r="N28" s="2"/>
      <c r="O28" s="2"/>
      <c r="P28" s="2"/>
      <c r="Q28" s="2"/>
      <c r="R28" s="2">
        <v>100</v>
      </c>
      <c r="S28" s="2">
        <v>136</v>
      </c>
      <c r="T28" s="2"/>
      <c r="U28" s="2"/>
      <c r="V28" s="2"/>
      <c r="W28" s="2"/>
      <c r="X28" s="2"/>
      <c r="Y28" s="2"/>
      <c r="Z28" s="2"/>
      <c r="AA28" s="2"/>
      <c r="AB28" s="2">
        <v>139</v>
      </c>
      <c r="AC28" s="2">
        <v>127</v>
      </c>
      <c r="AD28" s="2"/>
      <c r="AE28" s="2"/>
      <c r="AF28" s="8">
        <f>SUM(D28:AE28)</f>
        <v>886</v>
      </c>
      <c r="AG28" s="11">
        <f>COUNT(D28:AE28)</f>
        <v>7</v>
      </c>
      <c r="AH28" s="20">
        <f>AF28/AG28</f>
        <v>126.57142857142857</v>
      </c>
      <c r="AI28" s="22" t="str">
        <f t="shared" si="3"/>
        <v>0</v>
      </c>
    </row>
    <row r="29" spans="1:34" ht="12.75">
      <c r="A29" s="14">
        <f t="shared" si="1"/>
        <v>28</v>
      </c>
      <c r="B29" s="1" t="s">
        <v>50</v>
      </c>
      <c r="C29" s="3" t="s">
        <v>47</v>
      </c>
      <c r="D29" s="5">
        <v>94</v>
      </c>
      <c r="E29" s="2">
        <v>90</v>
      </c>
      <c r="F29" s="2">
        <v>150</v>
      </c>
      <c r="G29" s="2">
        <v>138</v>
      </c>
      <c r="H29" s="2">
        <v>134</v>
      </c>
      <c r="I29" s="2">
        <v>117</v>
      </c>
      <c r="J29" s="2">
        <v>118</v>
      </c>
      <c r="K29" s="2">
        <v>101</v>
      </c>
      <c r="L29" s="2">
        <v>104</v>
      </c>
      <c r="M29" s="2">
        <v>82</v>
      </c>
      <c r="N29" s="2">
        <v>142</v>
      </c>
      <c r="O29" s="2">
        <v>161</v>
      </c>
      <c r="P29" s="2">
        <v>119</v>
      </c>
      <c r="Q29" s="2">
        <v>130</v>
      </c>
      <c r="R29" s="2"/>
      <c r="S29" s="2"/>
      <c r="T29" s="2">
        <v>119</v>
      </c>
      <c r="U29" s="2">
        <v>198</v>
      </c>
      <c r="V29" s="2">
        <v>113</v>
      </c>
      <c r="W29" s="2">
        <v>172</v>
      </c>
      <c r="X29" s="2"/>
      <c r="Y29" s="2"/>
      <c r="Z29" s="2">
        <v>95</v>
      </c>
      <c r="AA29" s="2">
        <v>111</v>
      </c>
      <c r="AB29" s="2">
        <v>126</v>
      </c>
      <c r="AC29" s="2">
        <v>115</v>
      </c>
      <c r="AD29" s="2">
        <v>119</v>
      </c>
      <c r="AE29" s="2">
        <v>122</v>
      </c>
      <c r="AF29" s="8">
        <f>SUM(D29:AE29)</f>
        <v>2970</v>
      </c>
      <c r="AG29" s="11">
        <f>COUNT(D29:AE29)</f>
        <v>24</v>
      </c>
      <c r="AH29" s="20">
        <f>AF29/AG29</f>
        <v>123.75</v>
      </c>
    </row>
    <row r="30" spans="1:34" ht="12.75">
      <c r="A30" s="14">
        <f t="shared" si="1"/>
        <v>29</v>
      </c>
      <c r="B30" s="1" t="s">
        <v>61</v>
      </c>
      <c r="C30" s="3" t="s">
        <v>57</v>
      </c>
      <c r="D30" s="5"/>
      <c r="E30" s="2">
        <v>124</v>
      </c>
      <c r="F30" s="2"/>
      <c r="G30" s="2"/>
      <c r="H30" s="2">
        <v>133</v>
      </c>
      <c r="I30" s="2">
        <v>101</v>
      </c>
      <c r="J30" s="2">
        <v>104</v>
      </c>
      <c r="K30" s="2">
        <v>161</v>
      </c>
      <c r="L30" s="2"/>
      <c r="M30" s="2">
        <v>148</v>
      </c>
      <c r="N30" s="2">
        <v>125</v>
      </c>
      <c r="O30" s="2">
        <v>141</v>
      </c>
      <c r="P30" s="2"/>
      <c r="Q30" s="2"/>
      <c r="R30" s="2"/>
      <c r="S30" s="2"/>
      <c r="T30" s="2">
        <v>107</v>
      </c>
      <c r="U30" s="2">
        <v>130</v>
      </c>
      <c r="V30" s="2">
        <v>105</v>
      </c>
      <c r="W30" s="2">
        <v>129</v>
      </c>
      <c r="X30" s="2"/>
      <c r="Y30" s="2"/>
      <c r="Z30" s="2"/>
      <c r="AA30" s="2"/>
      <c r="AB30" s="2"/>
      <c r="AC30" s="2"/>
      <c r="AD30" s="2"/>
      <c r="AE30" s="2">
        <v>94</v>
      </c>
      <c r="AF30" s="8">
        <f>SUM(D30:AE30)</f>
        <v>1602</v>
      </c>
      <c r="AG30" s="11">
        <f>COUNT(D30:AE30)</f>
        <v>13</v>
      </c>
      <c r="AH30" s="20">
        <f>AF30/AG30</f>
        <v>123.23076923076923</v>
      </c>
    </row>
    <row r="31" spans="1:35" ht="12.75">
      <c r="A31" s="14">
        <f t="shared" si="1"/>
        <v>30</v>
      </c>
      <c r="B31" s="1" t="s">
        <v>37</v>
      </c>
      <c r="C31" s="3" t="s">
        <v>0</v>
      </c>
      <c r="D31" s="5">
        <v>106</v>
      </c>
      <c r="E31" s="2">
        <v>119</v>
      </c>
      <c r="F31" s="2"/>
      <c r="G31" s="2"/>
      <c r="H31" s="2"/>
      <c r="I31" s="2"/>
      <c r="J31" s="2">
        <v>92</v>
      </c>
      <c r="K31" s="2">
        <v>96</v>
      </c>
      <c r="L31" s="2"/>
      <c r="M31" s="2"/>
      <c r="N31" s="2">
        <v>168</v>
      </c>
      <c r="O31" s="2">
        <v>149</v>
      </c>
      <c r="P31" s="2"/>
      <c r="Q31" s="2"/>
      <c r="R31" s="2"/>
      <c r="S31" s="2"/>
      <c r="T31" s="2">
        <v>135</v>
      </c>
      <c r="U31" s="2">
        <v>119</v>
      </c>
      <c r="V31" s="2">
        <v>119</v>
      </c>
      <c r="W31" s="2">
        <v>107</v>
      </c>
      <c r="X31" s="2"/>
      <c r="Y31" s="2"/>
      <c r="Z31" s="2">
        <v>127</v>
      </c>
      <c r="AA31" s="2">
        <v>144</v>
      </c>
      <c r="AB31" s="2">
        <v>115</v>
      </c>
      <c r="AC31" s="2">
        <v>113</v>
      </c>
      <c r="AD31" s="2"/>
      <c r="AE31" s="2"/>
      <c r="AF31" s="8">
        <f>SUM(D31:AE31)</f>
        <v>1709</v>
      </c>
      <c r="AG31" s="11">
        <f>COUNT(D31:AE31)</f>
        <v>14</v>
      </c>
      <c r="AH31" s="20">
        <f>AF31/AG31</f>
        <v>122.07142857142857</v>
      </c>
      <c r="AI31" s="22" t="str">
        <f t="shared" si="3"/>
        <v>0</v>
      </c>
    </row>
    <row r="32" spans="1:35" ht="12.75">
      <c r="A32" s="14">
        <f t="shared" si="1"/>
        <v>31</v>
      </c>
      <c r="B32" s="1" t="s">
        <v>26</v>
      </c>
      <c r="C32" s="3" t="s">
        <v>28</v>
      </c>
      <c r="D32" s="5"/>
      <c r="E32" s="2"/>
      <c r="F32" s="2">
        <v>140</v>
      </c>
      <c r="G32" s="2">
        <v>94</v>
      </c>
      <c r="H32" s="2">
        <v>152</v>
      </c>
      <c r="I32" s="2">
        <v>116</v>
      </c>
      <c r="J32" s="2"/>
      <c r="K32" s="2">
        <v>138</v>
      </c>
      <c r="L32" s="2"/>
      <c r="M32" s="2">
        <v>98</v>
      </c>
      <c r="N32" s="2">
        <v>156</v>
      </c>
      <c r="O32" s="2">
        <v>115</v>
      </c>
      <c r="P32" s="2"/>
      <c r="Q32" s="2"/>
      <c r="R32" s="2"/>
      <c r="S32" s="2"/>
      <c r="T32" s="2"/>
      <c r="U32" s="2"/>
      <c r="V32" s="2">
        <v>111</v>
      </c>
      <c r="W32" s="2">
        <v>78</v>
      </c>
      <c r="X32" s="2"/>
      <c r="Y32" s="2"/>
      <c r="Z32" s="2">
        <v>120</v>
      </c>
      <c r="AA32" s="2">
        <v>146</v>
      </c>
      <c r="AB32" s="2"/>
      <c r="AC32" s="2"/>
      <c r="AD32" s="2"/>
      <c r="AE32" s="2"/>
      <c r="AF32" s="8">
        <f>SUM(D32:AE32)</f>
        <v>1464</v>
      </c>
      <c r="AG32" s="11">
        <f>COUNT(D32:AE32)</f>
        <v>12</v>
      </c>
      <c r="AH32" s="20">
        <f>AF32/AG32</f>
        <v>122</v>
      </c>
      <c r="AI32" s="22" t="str">
        <f t="shared" si="3"/>
        <v>0</v>
      </c>
    </row>
    <row r="33" spans="1:34" ht="12.75">
      <c r="A33" s="14">
        <f t="shared" si="1"/>
        <v>32</v>
      </c>
      <c r="B33" s="1" t="s">
        <v>48</v>
      </c>
      <c r="C33" s="3" t="s">
        <v>47</v>
      </c>
      <c r="D33" s="5">
        <v>96</v>
      </c>
      <c r="E33" s="2">
        <v>89</v>
      </c>
      <c r="F33" s="2">
        <v>144</v>
      </c>
      <c r="G33" s="2">
        <v>118</v>
      </c>
      <c r="H33" s="2">
        <v>113</v>
      </c>
      <c r="I33" s="2">
        <v>111</v>
      </c>
      <c r="J33" s="2">
        <v>124</v>
      </c>
      <c r="K33" s="2">
        <v>101</v>
      </c>
      <c r="L33" s="2">
        <v>114</v>
      </c>
      <c r="M33" s="2">
        <v>159</v>
      </c>
      <c r="N33" s="2">
        <v>119</v>
      </c>
      <c r="O33" s="2">
        <v>110</v>
      </c>
      <c r="P33" s="2">
        <v>136</v>
      </c>
      <c r="Q33" s="2">
        <v>137</v>
      </c>
      <c r="R33" s="2"/>
      <c r="S33" s="2"/>
      <c r="T33" s="2">
        <v>112</v>
      </c>
      <c r="U33" s="2">
        <v>99</v>
      </c>
      <c r="V33" s="2">
        <v>115</v>
      </c>
      <c r="W33" s="2">
        <v>143</v>
      </c>
      <c r="X33" s="2">
        <v>117</v>
      </c>
      <c r="Y33" s="2">
        <v>120</v>
      </c>
      <c r="Z33" s="2">
        <v>139</v>
      </c>
      <c r="AA33" s="2">
        <v>133</v>
      </c>
      <c r="AB33" s="2">
        <v>105</v>
      </c>
      <c r="AC33" s="2">
        <v>107</v>
      </c>
      <c r="AD33" s="2">
        <v>149</v>
      </c>
      <c r="AE33" s="2">
        <v>140</v>
      </c>
      <c r="AF33" s="8">
        <f>SUM(D33:AE33)</f>
        <v>3150</v>
      </c>
      <c r="AG33" s="11">
        <f>COUNT(D33:AE33)</f>
        <v>26</v>
      </c>
      <c r="AH33" s="20">
        <f>AF33/AG33</f>
        <v>121.15384615384616</v>
      </c>
    </row>
    <row r="34" spans="1:35" ht="12.75">
      <c r="A34" s="14">
        <f t="shared" si="1"/>
        <v>33</v>
      </c>
      <c r="B34" s="1" t="s">
        <v>74</v>
      </c>
      <c r="C34" s="3" t="s">
        <v>57</v>
      </c>
      <c r="D34" s="5"/>
      <c r="E34" s="2"/>
      <c r="F34" s="2">
        <v>159</v>
      </c>
      <c r="G34" s="2">
        <v>133</v>
      </c>
      <c r="H34" s="2">
        <v>131</v>
      </c>
      <c r="I34" s="2"/>
      <c r="J34" s="2">
        <v>123</v>
      </c>
      <c r="K34" s="2">
        <v>102</v>
      </c>
      <c r="L34" s="2">
        <v>126</v>
      </c>
      <c r="M34" s="2"/>
      <c r="N34" s="2">
        <v>75</v>
      </c>
      <c r="O34" s="2">
        <v>126</v>
      </c>
      <c r="P34" s="2"/>
      <c r="Q34" s="2">
        <v>119</v>
      </c>
      <c r="R34" s="2">
        <v>85</v>
      </c>
      <c r="S34" s="2">
        <v>126</v>
      </c>
      <c r="T34" s="2"/>
      <c r="U34" s="2"/>
      <c r="V34" s="2">
        <v>134</v>
      </c>
      <c r="W34" s="2">
        <v>117</v>
      </c>
      <c r="X34" s="2">
        <v>135</v>
      </c>
      <c r="Y34" s="2">
        <v>121</v>
      </c>
      <c r="Z34" s="2">
        <v>106</v>
      </c>
      <c r="AA34" s="2">
        <v>89</v>
      </c>
      <c r="AB34" s="2"/>
      <c r="AC34" s="2"/>
      <c r="AD34" s="2">
        <v>126</v>
      </c>
      <c r="AE34" s="2">
        <v>100</v>
      </c>
      <c r="AF34" s="8">
        <f>SUM(D34:AE34)</f>
        <v>2233</v>
      </c>
      <c r="AG34" s="11">
        <f>COUNT(D34:AE34)</f>
        <v>19</v>
      </c>
      <c r="AH34" s="20">
        <f>AF34/AG34</f>
        <v>117.52631578947368</v>
      </c>
      <c r="AI34" s="22" t="str">
        <f t="shared" si="3"/>
        <v>1</v>
      </c>
    </row>
    <row r="35" spans="1:34" ht="12.75">
      <c r="A35" s="14">
        <f t="shared" si="1"/>
        <v>34</v>
      </c>
      <c r="B35" s="1" t="s">
        <v>22</v>
      </c>
      <c r="C35" s="3" t="s">
        <v>17</v>
      </c>
      <c r="D35" s="5"/>
      <c r="E35" s="2"/>
      <c r="F35" s="2">
        <v>136</v>
      </c>
      <c r="G35" s="2">
        <v>103</v>
      </c>
      <c r="H35" s="2">
        <v>113</v>
      </c>
      <c r="I35" s="2">
        <v>118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8">
        <f>SUM(D35:AE35)</f>
        <v>470</v>
      </c>
      <c r="AG35" s="11">
        <f>COUNT(D35:AE35)</f>
        <v>4</v>
      </c>
      <c r="AH35" s="20">
        <f>AF35/AG35</f>
        <v>117.5</v>
      </c>
    </row>
    <row r="36" spans="1:35" ht="12.75">
      <c r="A36" s="14">
        <f t="shared" si="1"/>
        <v>35</v>
      </c>
      <c r="B36" s="1" t="s">
        <v>73</v>
      </c>
      <c r="C36" s="3" t="s">
        <v>57</v>
      </c>
      <c r="D36" s="5">
        <v>117</v>
      </c>
      <c r="E36" s="2">
        <v>122</v>
      </c>
      <c r="F36" s="2">
        <v>90</v>
      </c>
      <c r="G36" s="2">
        <v>103</v>
      </c>
      <c r="H36" s="2"/>
      <c r="I36" s="2"/>
      <c r="J36" s="2"/>
      <c r="K36" s="2"/>
      <c r="L36" s="2"/>
      <c r="M36" s="2"/>
      <c r="N36" s="2"/>
      <c r="O36" s="2"/>
      <c r="P36" s="2">
        <v>116</v>
      </c>
      <c r="Q36" s="2">
        <v>108</v>
      </c>
      <c r="R36" s="2"/>
      <c r="S36" s="2"/>
      <c r="T36" s="2">
        <v>122</v>
      </c>
      <c r="U36" s="2">
        <v>117</v>
      </c>
      <c r="V36" s="2"/>
      <c r="W36" s="2"/>
      <c r="X36" s="2">
        <v>164</v>
      </c>
      <c r="Y36" s="2">
        <v>161</v>
      </c>
      <c r="Z36" s="2">
        <v>92</v>
      </c>
      <c r="AA36" s="2">
        <v>95</v>
      </c>
      <c r="AB36" s="2"/>
      <c r="AC36" s="2"/>
      <c r="AD36" s="2"/>
      <c r="AE36" s="2"/>
      <c r="AF36" s="8">
        <f>SUM(D36:AE36)</f>
        <v>1407</v>
      </c>
      <c r="AG36" s="11">
        <f>COUNT(D36:AE36)</f>
        <v>12</v>
      </c>
      <c r="AH36" s="20">
        <f>AF36/AG36</f>
        <v>117.25</v>
      </c>
      <c r="AI36" s="22" t="str">
        <f t="shared" si="3"/>
        <v>0</v>
      </c>
    </row>
    <row r="37" spans="1:35" ht="12.75">
      <c r="A37" s="14">
        <f t="shared" si="1"/>
        <v>36</v>
      </c>
      <c r="B37" s="1" t="s">
        <v>66</v>
      </c>
      <c r="C37" s="3" t="s">
        <v>64</v>
      </c>
      <c r="D37" s="5">
        <v>115</v>
      </c>
      <c r="E37" s="2">
        <v>116</v>
      </c>
      <c r="F37" s="2">
        <v>135</v>
      </c>
      <c r="G37" s="2">
        <v>91</v>
      </c>
      <c r="H37" s="2">
        <v>113</v>
      </c>
      <c r="I37" s="2">
        <v>131</v>
      </c>
      <c r="J37" s="2">
        <v>124</v>
      </c>
      <c r="K37" s="2">
        <v>133</v>
      </c>
      <c r="L37" s="2">
        <v>120</v>
      </c>
      <c r="M37" s="2">
        <v>104</v>
      </c>
      <c r="N37" s="2">
        <v>115</v>
      </c>
      <c r="O37" s="2">
        <v>106</v>
      </c>
      <c r="P37" s="2">
        <v>100</v>
      </c>
      <c r="Q37" s="2">
        <v>133</v>
      </c>
      <c r="R37" s="2">
        <v>128</v>
      </c>
      <c r="S37" s="2">
        <v>103</v>
      </c>
      <c r="T37" s="2">
        <v>126</v>
      </c>
      <c r="U37" s="2">
        <v>111</v>
      </c>
      <c r="V37" s="2">
        <v>125</v>
      </c>
      <c r="W37" s="2">
        <v>127</v>
      </c>
      <c r="X37" s="2">
        <v>97</v>
      </c>
      <c r="Y37" s="2">
        <v>170</v>
      </c>
      <c r="Z37" s="2">
        <v>84</v>
      </c>
      <c r="AA37" s="2">
        <v>118</v>
      </c>
      <c r="AB37" s="2">
        <v>114</v>
      </c>
      <c r="AC37" s="2">
        <v>109</v>
      </c>
      <c r="AD37" s="2">
        <v>127</v>
      </c>
      <c r="AE37" s="2">
        <v>103</v>
      </c>
      <c r="AF37" s="8">
        <f>SUM(D37:AE37)</f>
        <v>3278</v>
      </c>
      <c r="AG37" s="11">
        <f>COUNT(D37:AE37)</f>
        <v>28</v>
      </c>
      <c r="AH37" s="20">
        <f>AF37/AG37</f>
        <v>117.07142857142857</v>
      </c>
      <c r="AI37" s="22" t="str">
        <f t="shared" si="3"/>
        <v>1</v>
      </c>
    </row>
    <row r="38" spans="1:35" ht="12.75">
      <c r="A38" s="14">
        <f t="shared" si="1"/>
        <v>37</v>
      </c>
      <c r="B38" s="1" t="s">
        <v>77</v>
      </c>
      <c r="C38" s="3" t="s">
        <v>47</v>
      </c>
      <c r="D38" s="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127</v>
      </c>
      <c r="Y38" s="2">
        <v>105</v>
      </c>
      <c r="Z38" s="2"/>
      <c r="AA38" s="2"/>
      <c r="AB38" s="2"/>
      <c r="AC38" s="2"/>
      <c r="AD38" s="2"/>
      <c r="AE38" s="2"/>
      <c r="AF38" s="8">
        <f>SUM(D38:AE38)</f>
        <v>232</v>
      </c>
      <c r="AG38" s="11">
        <f>COUNT(D38:AE38)</f>
        <v>2</v>
      </c>
      <c r="AH38" s="20">
        <f>AF38/AG38</f>
        <v>116</v>
      </c>
      <c r="AI38" s="22" t="str">
        <f t="shared" si="3"/>
        <v>0</v>
      </c>
    </row>
    <row r="39" spans="1:35" ht="12.75">
      <c r="A39" s="14">
        <f t="shared" si="1"/>
        <v>38</v>
      </c>
      <c r="B39" s="1" t="s">
        <v>68</v>
      </c>
      <c r="C39" s="3" t="s">
        <v>28</v>
      </c>
      <c r="D39" s="5">
        <v>108</v>
      </c>
      <c r="E39" s="2">
        <v>98</v>
      </c>
      <c r="F39" s="2"/>
      <c r="G39" s="2"/>
      <c r="H39" s="2">
        <v>142</v>
      </c>
      <c r="I39" s="2">
        <v>127</v>
      </c>
      <c r="J39" s="2">
        <v>126</v>
      </c>
      <c r="K39" s="2"/>
      <c r="L39" s="2">
        <v>107</v>
      </c>
      <c r="M39" s="2"/>
      <c r="N39" s="2">
        <v>124</v>
      </c>
      <c r="O39" s="2">
        <v>118</v>
      </c>
      <c r="P39" s="2">
        <v>119</v>
      </c>
      <c r="Q39" s="2">
        <v>123</v>
      </c>
      <c r="R39" s="2">
        <v>131</v>
      </c>
      <c r="S39" s="2">
        <v>113</v>
      </c>
      <c r="T39" s="2">
        <v>109</v>
      </c>
      <c r="U39" s="2">
        <v>102</v>
      </c>
      <c r="V39" s="2"/>
      <c r="W39" s="2"/>
      <c r="X39" s="2"/>
      <c r="Y39" s="2"/>
      <c r="Z39" s="2"/>
      <c r="AA39" s="2"/>
      <c r="AB39" s="2">
        <v>113</v>
      </c>
      <c r="AC39" s="2"/>
      <c r="AD39" s="2">
        <v>101</v>
      </c>
      <c r="AE39" s="2">
        <v>107</v>
      </c>
      <c r="AF39" s="8">
        <f>SUM(D39:AE39)</f>
        <v>1968</v>
      </c>
      <c r="AG39" s="11">
        <f>COUNT(D39:AE39)</f>
        <v>17</v>
      </c>
      <c r="AH39" s="20">
        <f>AF39/AG39</f>
        <v>115.76470588235294</v>
      </c>
      <c r="AI39" s="22" t="str">
        <f t="shared" si="3"/>
        <v>0</v>
      </c>
    </row>
    <row r="40" spans="1:35" ht="12.75">
      <c r="A40" s="14">
        <f t="shared" si="1"/>
        <v>39</v>
      </c>
      <c r="B40" s="1" t="s">
        <v>55</v>
      </c>
      <c r="C40" s="3" t="s">
        <v>0</v>
      </c>
      <c r="D40" s="5"/>
      <c r="E40" s="2">
        <v>77</v>
      </c>
      <c r="F40" s="2">
        <v>135</v>
      </c>
      <c r="G40" s="2">
        <v>145</v>
      </c>
      <c r="H40" s="2">
        <v>107</v>
      </c>
      <c r="I40" s="2">
        <v>135</v>
      </c>
      <c r="J40" s="2">
        <v>133</v>
      </c>
      <c r="K40" s="2">
        <v>134</v>
      </c>
      <c r="L40" s="2">
        <v>93</v>
      </c>
      <c r="M40" s="2">
        <v>108</v>
      </c>
      <c r="N40" s="2"/>
      <c r="O40" s="2"/>
      <c r="P40" s="2"/>
      <c r="Q40" s="2"/>
      <c r="R40" s="2"/>
      <c r="S40" s="2"/>
      <c r="T40" s="2">
        <v>121</v>
      </c>
      <c r="U40" s="2">
        <v>112</v>
      </c>
      <c r="V40" s="2">
        <v>109</v>
      </c>
      <c r="W40" s="2">
        <v>106</v>
      </c>
      <c r="X40" s="2">
        <v>98</v>
      </c>
      <c r="Y40" s="2">
        <v>90</v>
      </c>
      <c r="Z40" s="2"/>
      <c r="AA40" s="2"/>
      <c r="AB40" s="2"/>
      <c r="AC40" s="2"/>
      <c r="AD40" s="2">
        <v>128</v>
      </c>
      <c r="AE40" s="2">
        <v>106</v>
      </c>
      <c r="AF40" s="8">
        <f>SUM(D40:AE40)</f>
        <v>1937</v>
      </c>
      <c r="AG40" s="11">
        <f>COUNT(D40:AE40)</f>
        <v>17</v>
      </c>
      <c r="AH40" s="20">
        <f>AF40/AG40</f>
        <v>113.94117647058823</v>
      </c>
      <c r="AI40" s="22" t="str">
        <f t="shared" si="3"/>
        <v>0</v>
      </c>
    </row>
    <row r="41" spans="1:35" ht="12.75">
      <c r="A41" s="14">
        <f t="shared" si="1"/>
        <v>40</v>
      </c>
      <c r="B41" s="1" t="s">
        <v>71</v>
      </c>
      <c r="C41" s="3" t="s">
        <v>47</v>
      </c>
      <c r="D41" s="5">
        <v>127</v>
      </c>
      <c r="E41" s="2">
        <v>109</v>
      </c>
      <c r="F41" s="2">
        <v>103</v>
      </c>
      <c r="G41" s="2">
        <v>101</v>
      </c>
      <c r="H41" s="2">
        <v>77</v>
      </c>
      <c r="I41" s="2">
        <v>88</v>
      </c>
      <c r="J41" s="2">
        <v>111</v>
      </c>
      <c r="K41" s="2">
        <v>113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138</v>
      </c>
      <c r="AA41" s="2">
        <v>112</v>
      </c>
      <c r="AB41" s="2">
        <v>132</v>
      </c>
      <c r="AC41" s="2">
        <v>156</v>
      </c>
      <c r="AD41" s="2"/>
      <c r="AE41" s="2"/>
      <c r="AF41" s="8">
        <f>SUM(D41:AE41)</f>
        <v>1367</v>
      </c>
      <c r="AG41" s="11">
        <f>COUNT(D41:AE41)</f>
        <v>12</v>
      </c>
      <c r="AH41" s="20">
        <f>AF41/AG41</f>
        <v>113.91666666666667</v>
      </c>
      <c r="AI41" s="22" t="str">
        <f t="shared" si="3"/>
        <v>0</v>
      </c>
    </row>
    <row r="42" spans="1:35" ht="12.75">
      <c r="A42" s="14">
        <f t="shared" si="1"/>
        <v>41</v>
      </c>
      <c r="B42" s="1" t="s">
        <v>51</v>
      </c>
      <c r="C42" s="3" t="s">
        <v>47</v>
      </c>
      <c r="D42" s="5"/>
      <c r="E42" s="2"/>
      <c r="F42" s="2"/>
      <c r="G42" s="2"/>
      <c r="H42" s="2"/>
      <c r="I42" s="2"/>
      <c r="J42" s="2"/>
      <c r="K42" s="2"/>
      <c r="L42" s="2">
        <v>100</v>
      </c>
      <c r="M42" s="2">
        <v>89</v>
      </c>
      <c r="N42" s="2">
        <v>97</v>
      </c>
      <c r="O42" s="2">
        <v>189</v>
      </c>
      <c r="P42" s="2">
        <v>89</v>
      </c>
      <c r="Q42" s="2">
        <v>92</v>
      </c>
      <c r="R42" s="2"/>
      <c r="S42" s="2"/>
      <c r="T42" s="2">
        <v>142</v>
      </c>
      <c r="U42" s="2">
        <v>109</v>
      </c>
      <c r="V42" s="2">
        <v>100</v>
      </c>
      <c r="W42" s="2">
        <v>104</v>
      </c>
      <c r="X42" s="2">
        <v>79</v>
      </c>
      <c r="Y42" s="2">
        <v>99</v>
      </c>
      <c r="Z42" s="2"/>
      <c r="AA42" s="2"/>
      <c r="AB42" s="2"/>
      <c r="AC42" s="2"/>
      <c r="AD42" s="2">
        <v>151</v>
      </c>
      <c r="AE42" s="2">
        <v>131</v>
      </c>
      <c r="AF42" s="8">
        <f>SUM(D42:AE42)</f>
        <v>1571</v>
      </c>
      <c r="AG42" s="11">
        <f>COUNT(D42:AE42)</f>
        <v>14</v>
      </c>
      <c r="AH42" s="20">
        <f>AF42/AG42</f>
        <v>112.21428571428571</v>
      </c>
      <c r="AI42" s="22" t="str">
        <f t="shared" si="3"/>
        <v>0</v>
      </c>
    </row>
    <row r="43" spans="1:34" ht="12.75">
      <c r="A43" s="14">
        <f t="shared" si="1"/>
        <v>42</v>
      </c>
      <c r="B43" s="1" t="s">
        <v>76</v>
      </c>
      <c r="C43" s="3" t="s">
        <v>0</v>
      </c>
      <c r="D43" s="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99</v>
      </c>
      <c r="S43" s="2">
        <v>133</v>
      </c>
      <c r="T43" s="2"/>
      <c r="U43" s="2"/>
      <c r="V43" s="2">
        <v>100</v>
      </c>
      <c r="W43" s="2">
        <v>110</v>
      </c>
      <c r="X43" s="2">
        <v>114</v>
      </c>
      <c r="Y43" s="2">
        <v>115</v>
      </c>
      <c r="Z43" s="2"/>
      <c r="AA43" s="2"/>
      <c r="AB43" s="2"/>
      <c r="AC43" s="2"/>
      <c r="AD43" s="2"/>
      <c r="AE43" s="2"/>
      <c r="AF43" s="8">
        <f>SUM(D43:AE43)</f>
        <v>671</v>
      </c>
      <c r="AG43" s="11">
        <f>COUNT(D43:AE43)</f>
        <v>6</v>
      </c>
      <c r="AH43" s="20">
        <f>AF43/AG43</f>
        <v>111.83333333333333</v>
      </c>
    </row>
    <row r="44" spans="1:35" ht="12.75">
      <c r="A44" s="14">
        <f t="shared" si="1"/>
        <v>43</v>
      </c>
      <c r="B44" s="1" t="s">
        <v>59</v>
      </c>
      <c r="C44" s="3" t="s">
        <v>57</v>
      </c>
      <c r="D44" s="5">
        <v>114</v>
      </c>
      <c r="E44" s="2"/>
      <c r="F44" s="2"/>
      <c r="G44" s="2"/>
      <c r="H44" s="2">
        <v>118</v>
      </c>
      <c r="I44" s="2">
        <v>75</v>
      </c>
      <c r="J44" s="2"/>
      <c r="K44" s="2"/>
      <c r="L44" s="2"/>
      <c r="M44" s="2">
        <v>109</v>
      </c>
      <c r="N44" s="2"/>
      <c r="O44" s="2"/>
      <c r="P44" s="2">
        <v>92</v>
      </c>
      <c r="Q44" s="2"/>
      <c r="R44" s="2"/>
      <c r="S44" s="2"/>
      <c r="T44" s="2"/>
      <c r="U44" s="2"/>
      <c r="V44" s="2"/>
      <c r="W44" s="2"/>
      <c r="X44" s="2">
        <v>137</v>
      </c>
      <c r="Y44" s="2">
        <v>132</v>
      </c>
      <c r="Z44" s="2"/>
      <c r="AA44" s="2"/>
      <c r="AB44" s="2"/>
      <c r="AC44" s="2"/>
      <c r="AD44" s="2"/>
      <c r="AE44" s="2"/>
      <c r="AF44" s="8">
        <f>SUM(D44:AE44)</f>
        <v>777</v>
      </c>
      <c r="AG44" s="11">
        <f>COUNT(D44:AE44)</f>
        <v>7</v>
      </c>
      <c r="AH44" s="20">
        <f>AF44/AG44</f>
        <v>111</v>
      </c>
      <c r="AI44" s="22" t="str">
        <f t="shared" si="3"/>
        <v>0</v>
      </c>
    </row>
    <row r="45" spans="1:35" ht="12.75">
      <c r="A45" s="14">
        <f t="shared" si="1"/>
        <v>44</v>
      </c>
      <c r="B45" s="1" t="s">
        <v>65</v>
      </c>
      <c r="C45" s="3" t="s">
        <v>64</v>
      </c>
      <c r="D45" s="5">
        <v>109</v>
      </c>
      <c r="E45" s="2">
        <v>115</v>
      </c>
      <c r="F45" s="2">
        <v>119</v>
      </c>
      <c r="G45" s="2">
        <v>114</v>
      </c>
      <c r="H45" s="2">
        <v>98</v>
      </c>
      <c r="I45" s="2">
        <v>148</v>
      </c>
      <c r="J45" s="2">
        <v>123</v>
      </c>
      <c r="K45" s="2">
        <v>91</v>
      </c>
      <c r="L45" s="2">
        <v>113</v>
      </c>
      <c r="M45" s="2">
        <v>86</v>
      </c>
      <c r="N45" s="2">
        <v>88</v>
      </c>
      <c r="O45" s="2">
        <v>151</v>
      </c>
      <c r="P45" s="2">
        <v>121</v>
      </c>
      <c r="Q45" s="2">
        <v>106</v>
      </c>
      <c r="R45" s="2">
        <v>104</v>
      </c>
      <c r="S45" s="2">
        <v>109</v>
      </c>
      <c r="T45" s="2">
        <v>109</v>
      </c>
      <c r="U45" s="2">
        <v>102</v>
      </c>
      <c r="V45" s="2">
        <v>88</v>
      </c>
      <c r="W45" s="2">
        <v>122</v>
      </c>
      <c r="X45" s="2">
        <v>105</v>
      </c>
      <c r="Y45" s="2">
        <v>114</v>
      </c>
      <c r="Z45" s="2">
        <v>116</v>
      </c>
      <c r="AA45" s="2">
        <v>92</v>
      </c>
      <c r="AB45" s="2">
        <v>93</v>
      </c>
      <c r="AC45" s="2">
        <v>128</v>
      </c>
      <c r="AD45" s="2">
        <v>123</v>
      </c>
      <c r="AE45" s="2">
        <v>118</v>
      </c>
      <c r="AF45" s="8">
        <f>SUM(D45:AE45)</f>
        <v>3105</v>
      </c>
      <c r="AG45" s="11">
        <f>COUNT(D45:AE45)</f>
        <v>28</v>
      </c>
      <c r="AH45" s="20">
        <f>AF45/AG45</f>
        <v>110.89285714285714</v>
      </c>
      <c r="AI45" s="22" t="str">
        <f t="shared" si="3"/>
        <v>1</v>
      </c>
    </row>
    <row r="46" spans="1:34" ht="12.75">
      <c r="A46" s="14">
        <f t="shared" si="1"/>
        <v>45</v>
      </c>
      <c r="B46" s="1" t="s">
        <v>63</v>
      </c>
      <c r="C46" s="3" t="s">
        <v>64</v>
      </c>
      <c r="D46" s="5">
        <v>106</v>
      </c>
      <c r="E46" s="2">
        <v>79</v>
      </c>
      <c r="F46" s="2">
        <v>109</v>
      </c>
      <c r="G46" s="2">
        <v>110</v>
      </c>
      <c r="H46" s="2">
        <v>96</v>
      </c>
      <c r="I46" s="2">
        <v>89</v>
      </c>
      <c r="J46" s="2">
        <v>98</v>
      </c>
      <c r="K46" s="2">
        <v>101</v>
      </c>
      <c r="L46" s="2">
        <v>128</v>
      </c>
      <c r="M46" s="2">
        <v>123</v>
      </c>
      <c r="N46" s="2">
        <v>108</v>
      </c>
      <c r="O46" s="2">
        <v>85</v>
      </c>
      <c r="P46" s="2">
        <v>103</v>
      </c>
      <c r="Q46" s="2">
        <v>136</v>
      </c>
      <c r="R46" s="2">
        <v>112</v>
      </c>
      <c r="S46" s="2">
        <v>100</v>
      </c>
      <c r="T46" s="2">
        <v>105</v>
      </c>
      <c r="U46" s="2">
        <v>83</v>
      </c>
      <c r="V46" s="2">
        <v>120</v>
      </c>
      <c r="W46" s="2">
        <v>78</v>
      </c>
      <c r="X46" s="2">
        <v>117</v>
      </c>
      <c r="Y46" s="2">
        <v>127</v>
      </c>
      <c r="Z46" s="2"/>
      <c r="AA46" s="2"/>
      <c r="AB46" s="2"/>
      <c r="AC46" s="2"/>
      <c r="AD46" s="2">
        <v>88</v>
      </c>
      <c r="AE46" s="2">
        <v>113</v>
      </c>
      <c r="AF46" s="8">
        <f>SUM(D46:AE46)</f>
        <v>2514</v>
      </c>
      <c r="AG46" s="11">
        <f>COUNT(D46:AE46)</f>
        <v>24</v>
      </c>
      <c r="AH46" s="20">
        <f>AF46/AG46</f>
        <v>104.75</v>
      </c>
    </row>
    <row r="47" spans="1:34" ht="12.75">
      <c r="A47" s="14">
        <f t="shared" si="1"/>
        <v>46</v>
      </c>
      <c r="B47" s="1" t="s">
        <v>44</v>
      </c>
      <c r="C47" s="3" t="s">
        <v>0</v>
      </c>
      <c r="D47" s="5"/>
      <c r="E47" s="2"/>
      <c r="F47" s="2">
        <v>99</v>
      </c>
      <c r="G47" s="2">
        <v>115</v>
      </c>
      <c r="H47" s="2">
        <v>92</v>
      </c>
      <c r="I47" s="2">
        <v>97</v>
      </c>
      <c r="J47" s="2"/>
      <c r="K47" s="2"/>
      <c r="L47" s="2"/>
      <c r="M47" s="2"/>
      <c r="N47" s="2">
        <v>74</v>
      </c>
      <c r="O47" s="2"/>
      <c r="P47" s="2"/>
      <c r="Q47" s="2"/>
      <c r="R47" s="2"/>
      <c r="S47" s="2"/>
      <c r="T47" s="2">
        <v>92</v>
      </c>
      <c r="U47" s="2">
        <v>114</v>
      </c>
      <c r="V47" s="2"/>
      <c r="W47" s="2"/>
      <c r="X47" s="2">
        <v>91</v>
      </c>
      <c r="Y47" s="2">
        <v>124</v>
      </c>
      <c r="Z47" s="2">
        <v>130</v>
      </c>
      <c r="AA47" s="2">
        <v>107</v>
      </c>
      <c r="AB47" s="2"/>
      <c r="AC47" s="2"/>
      <c r="AD47" s="2"/>
      <c r="AE47" s="2"/>
      <c r="AF47" s="8">
        <f>SUM(D47:AE47)</f>
        <v>1135</v>
      </c>
      <c r="AG47" s="11">
        <f>COUNT(D47:AE47)</f>
        <v>11</v>
      </c>
      <c r="AH47" s="20">
        <f>AF47/AG47</f>
        <v>103.18181818181819</v>
      </c>
    </row>
    <row r="48" spans="1:34" ht="12.75">
      <c r="A48" s="14">
        <f t="shared" si="1"/>
        <v>47</v>
      </c>
      <c r="B48" s="1" t="s">
        <v>53</v>
      </c>
      <c r="C48" s="3" t="s">
        <v>0</v>
      </c>
      <c r="D48" s="5"/>
      <c r="E48" s="2"/>
      <c r="F48" s="2">
        <v>65</v>
      </c>
      <c r="G48" s="2">
        <v>83</v>
      </c>
      <c r="H48" s="2"/>
      <c r="I48" s="2"/>
      <c r="J48" s="2"/>
      <c r="K48" s="2"/>
      <c r="L48" s="2">
        <v>69</v>
      </c>
      <c r="M48" s="2">
        <v>74</v>
      </c>
      <c r="N48" s="2"/>
      <c r="O48" s="2">
        <v>102</v>
      </c>
      <c r="P48" s="2"/>
      <c r="Q48" s="2"/>
      <c r="R48" s="2">
        <v>91</v>
      </c>
      <c r="S48" s="2">
        <v>67</v>
      </c>
      <c r="T48" s="2">
        <v>99</v>
      </c>
      <c r="U48" s="2">
        <v>115</v>
      </c>
      <c r="V48" s="2"/>
      <c r="W48" s="2"/>
      <c r="X48" s="2"/>
      <c r="Y48" s="2"/>
      <c r="Z48" s="2"/>
      <c r="AA48" s="2"/>
      <c r="AB48" s="2">
        <v>89</v>
      </c>
      <c r="AC48" s="2">
        <v>80</v>
      </c>
      <c r="AD48" s="2">
        <v>93</v>
      </c>
      <c r="AE48" s="2">
        <v>84</v>
      </c>
      <c r="AF48" s="8">
        <f>SUM(D48:AE48)</f>
        <v>1111</v>
      </c>
      <c r="AG48" s="11">
        <f>COUNT(D48:AE48)</f>
        <v>13</v>
      </c>
      <c r="AH48" s="20">
        <f>AF48/AG48</f>
        <v>85.46153846153847</v>
      </c>
    </row>
    <row r="49" spans="1:35" ht="12.75">
      <c r="A49" s="14">
        <f t="shared" si="1"/>
        <v>48</v>
      </c>
      <c r="B49" s="1" t="s">
        <v>45</v>
      </c>
      <c r="C49" s="3" t="s">
        <v>0</v>
      </c>
      <c r="D49" s="5">
        <v>72</v>
      </c>
      <c r="E49" s="2"/>
      <c r="F49" s="2"/>
      <c r="G49" s="2"/>
      <c r="H49" s="2">
        <v>76</v>
      </c>
      <c r="I49" s="2">
        <v>88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>
        <v>75</v>
      </c>
      <c r="AA49" s="2">
        <v>90</v>
      </c>
      <c r="AB49" s="2"/>
      <c r="AC49" s="2"/>
      <c r="AD49" s="2"/>
      <c r="AE49" s="2"/>
      <c r="AF49" s="8">
        <f>SUM(D49:AE49)</f>
        <v>401</v>
      </c>
      <c r="AG49" s="11">
        <f>COUNT(D49:AE49)</f>
        <v>5</v>
      </c>
      <c r="AH49" s="20">
        <f>AF49/AG49</f>
        <v>80.2</v>
      </c>
      <c r="AI49" s="22" t="str">
        <f t="shared" si="3"/>
        <v>0</v>
      </c>
    </row>
    <row r="50" spans="1:35" ht="12.75">
      <c r="A50" s="14"/>
      <c r="B50" s="23" t="s">
        <v>60</v>
      </c>
      <c r="C50" s="24" t="s">
        <v>18</v>
      </c>
      <c r="D50" s="25">
        <v>158</v>
      </c>
      <c r="E50" s="26">
        <v>166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7">
        <f>SUM(D50:AE50)</f>
        <v>324</v>
      </c>
      <c r="AG50" s="28">
        <f>COUNT(D50:AE50)</f>
        <v>2</v>
      </c>
      <c r="AH50" s="29">
        <f>AF50/AG50</f>
        <v>162</v>
      </c>
      <c r="AI50" s="22" t="str">
        <f t="shared" si="3"/>
        <v>0</v>
      </c>
    </row>
    <row r="51" spans="1:35" ht="12.75">
      <c r="A51" s="14"/>
      <c r="B51" s="23" t="s">
        <v>38</v>
      </c>
      <c r="C51" s="24" t="s">
        <v>18</v>
      </c>
      <c r="D51" s="25">
        <v>173</v>
      </c>
      <c r="E51" s="26">
        <v>139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7">
        <f>SUM(D51:AE51)</f>
        <v>312</v>
      </c>
      <c r="AG51" s="28">
        <f>COUNT(D51:AE51)</f>
        <v>2</v>
      </c>
      <c r="AH51" s="29">
        <f>AF51/AG51</f>
        <v>156</v>
      </c>
      <c r="AI51" s="22" t="str">
        <f t="shared" si="3"/>
        <v>0</v>
      </c>
    </row>
    <row r="52" spans="1:34" ht="12.75">
      <c r="A52" s="14"/>
      <c r="B52" s="30" t="s">
        <v>41</v>
      </c>
      <c r="C52" s="32" t="s">
        <v>18</v>
      </c>
      <c r="D52" s="34">
        <v>111</v>
      </c>
      <c r="E52" s="36">
        <v>121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7">
        <f>SUM(D52:AE52)</f>
        <v>232</v>
      </c>
      <c r="AG52" s="28">
        <f>COUNT(D52:AE52)</f>
        <v>2</v>
      </c>
      <c r="AH52" s="29">
        <f>AF52/AG52</f>
        <v>116</v>
      </c>
    </row>
    <row r="53" spans="1:35" ht="13.5" thickBot="1">
      <c r="A53" s="14"/>
      <c r="B53" s="31" t="s">
        <v>52</v>
      </c>
      <c r="C53" s="33" t="s">
        <v>18</v>
      </c>
      <c r="D53" s="35">
        <v>90</v>
      </c>
      <c r="E53" s="37">
        <v>81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8">
        <f>SUM(D53:AE53)</f>
        <v>171</v>
      </c>
      <c r="AG53" s="28">
        <f>COUNT(D53:AE53)</f>
        <v>2</v>
      </c>
      <c r="AH53" s="39">
        <f>AF53/AG53</f>
        <v>85.5</v>
      </c>
      <c r="AI53" s="22" t="str">
        <f>IF(AG53&lt;19,"0","1")</f>
        <v>0</v>
      </c>
    </row>
    <row r="54" spans="1:34" ht="12.75">
      <c r="A54" s="19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/>
      <c r="AH54" s="18"/>
    </row>
    <row r="55" spans="1:34" ht="12.75">
      <c r="A55" s="17"/>
      <c r="AF55" s="15"/>
      <c r="AG55" s="16"/>
      <c r="AH55" s="15"/>
    </row>
  </sheetData>
  <sheetProtection selectLockedCells="1" selectUnlockedCells="1"/>
  <protectedRanges>
    <protectedRange sqref="B1:C1" name="Oblast1"/>
  </protectedRanges>
  <autoFilter ref="B1:C53">
    <sortState ref="B2:C55">
      <sortCondition sortBy="value" ref="C2:C55"/>
    </sortState>
  </autoFilter>
  <mergeCells count="14">
    <mergeCell ref="Z1:AA1"/>
    <mergeCell ref="P1:Q1"/>
    <mergeCell ref="AD1:AE1"/>
    <mergeCell ref="X1:Y1"/>
    <mergeCell ref="V1:W1"/>
    <mergeCell ref="AB1:AC1"/>
    <mergeCell ref="D1:E1"/>
    <mergeCell ref="F1:G1"/>
    <mergeCell ref="H1:I1"/>
    <mergeCell ref="N1:O1"/>
    <mergeCell ref="T1:U1"/>
    <mergeCell ref="L1:M1"/>
    <mergeCell ref="R1:S1"/>
    <mergeCell ref="J1:K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 Zajicek</cp:lastModifiedBy>
  <cp:lastPrinted>2020-01-31T06:35:40Z</cp:lastPrinted>
  <dcterms:created xsi:type="dcterms:W3CDTF">1996-10-14T23:33:28Z</dcterms:created>
  <dcterms:modified xsi:type="dcterms:W3CDTF">2024-01-11T18:37:12Z</dcterms:modified>
  <cp:category/>
  <cp:version/>
  <cp:contentType/>
  <cp:contentStatus/>
</cp:coreProperties>
</file>